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 activeTab="1"/>
  </bookViews>
  <sheets>
    <sheet name="załącznik nr 2" sheetId="3" r:id="rId1"/>
    <sheet name="załącznik nr1" sheetId="2" r:id="rId2"/>
  </sheets>
  <definedNames>
    <definedName name="_xlnm.Print_Area" localSheetId="0">'załącznik nr 2'!$A$1:$K$18</definedName>
    <definedName name="_xlnm.Print_Area" localSheetId="1">'załącznik nr1'!$A$1:$J$22</definedName>
    <definedName name="_xlnm.Print_Titles" localSheetId="0">'załącznik nr 2'!$1:$10</definedName>
  </definedNames>
  <calcPr calcId="145621"/>
</workbook>
</file>

<file path=xl/calcChain.xml><?xml version="1.0" encoding="utf-8"?>
<calcChain xmlns="http://schemas.openxmlformats.org/spreadsheetml/2006/main">
  <c r="G12" i="3" l="1"/>
  <c r="G11" i="3"/>
  <c r="F18" i="3"/>
  <c r="E18" i="3"/>
  <c r="F11" i="3"/>
  <c r="E11" i="3"/>
  <c r="F12" i="3"/>
  <c r="E12" i="3"/>
  <c r="G18" i="3"/>
  <c r="H20" i="2" l="1"/>
  <c r="J20" i="2" l="1"/>
  <c r="I20" i="2"/>
  <c r="J16" i="2"/>
  <c r="I16" i="2"/>
  <c r="H16" i="2"/>
  <c r="J11" i="2"/>
  <c r="J10" i="2" s="1"/>
  <c r="I11" i="2"/>
  <c r="I10" i="2" s="1"/>
  <c r="H11" i="2"/>
  <c r="H10" i="2" s="1"/>
  <c r="G16" i="2"/>
  <c r="H15" i="2" l="1"/>
  <c r="H22" i="2" s="1"/>
  <c r="J15" i="2"/>
  <c r="J22" i="2" s="1"/>
  <c r="I15" i="2"/>
  <c r="I22" i="2" s="1"/>
  <c r="G15" i="2"/>
  <c r="G22" i="2" s="1"/>
  <c r="F16" i="2"/>
  <c r="E16" i="2"/>
  <c r="E15" i="2" l="1"/>
  <c r="E22" i="2" s="1"/>
  <c r="F15" i="2"/>
  <c r="F22" i="2" s="1"/>
  <c r="J16" i="3"/>
  <c r="J15" i="3" s="1"/>
  <c r="J18" i="3" s="1"/>
  <c r="I16" i="3"/>
  <c r="I15" i="3" s="1"/>
  <c r="I18" i="3" s="1"/>
  <c r="H16" i="3"/>
  <c r="H15" i="3" s="1"/>
  <c r="H18" i="3" s="1"/>
</calcChain>
</file>

<file path=xl/sharedStrings.xml><?xml version="1.0" encoding="utf-8"?>
<sst xmlns="http://schemas.openxmlformats.org/spreadsheetml/2006/main" count="80" uniqueCount="52">
  <si>
    <t>Dział</t>
  </si>
  <si>
    <t>Rozdział</t>
  </si>
  <si>
    <t>Paragraf</t>
  </si>
  <si>
    <t>Wyszczególnienie</t>
  </si>
  <si>
    <t>ZWIĘKSZENIA</t>
  </si>
  <si>
    <t>ZMNIEJSZENIA</t>
  </si>
  <si>
    <t>Załącznik Nr 1</t>
  </si>
  <si>
    <t>OGÓŁEM</t>
  </si>
  <si>
    <t>Gospodarka komunalna i ochrona środowiska</t>
  </si>
  <si>
    <t>Gospodarka odpadami</t>
  </si>
  <si>
    <t>Zakup usług pozostałych</t>
  </si>
  <si>
    <t>0490</t>
  </si>
  <si>
    <t>Wpływy z innych lokalnych opłat pobieranych przez jednostki samorządu terytorialnego na podstawie odrębnych ustaw</t>
  </si>
  <si>
    <t>0690</t>
  </si>
  <si>
    <t>Wpływy z różnych opłat</t>
  </si>
  <si>
    <t>0910</t>
  </si>
  <si>
    <t>Odsetki od nieterminowych wpłat z tytułu podatków i opłat</t>
  </si>
  <si>
    <t>0400</t>
  </si>
  <si>
    <t>Wpływy z opłaty produktowej</t>
  </si>
  <si>
    <t>Wpływy z innych opłat stanowiących dochody jednostek samorządu terytorialnego na podstawie ustaw</t>
  </si>
  <si>
    <t>Dochody od osób prawnych, od osób fizycznych i od innych jednostek nieposiadających osobowości prawnej oraz wydatki związane z ich poborem</t>
  </si>
  <si>
    <t>w tym</t>
  </si>
  <si>
    <t xml:space="preserve">dochody bieżące </t>
  </si>
  <si>
    <t>dochody majątkowe</t>
  </si>
  <si>
    <t xml:space="preserve">Ogółem </t>
  </si>
  <si>
    <t>wydatki bieżące</t>
  </si>
  <si>
    <t>wydatki majątkowe</t>
  </si>
  <si>
    <t>Wpływy i wydatki związane z gromadzeniem środków z opłat produktowych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</si>
  <si>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</si>
  <si>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</si>
  <si>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</si>
  <si>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</si>
  <si>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</si>
  <si>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</si>
  <si>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</si>
  <si>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</si>
  <si>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</si>
  <si>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</si>
  <si>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Załącznik Nr 2</t>
  </si>
  <si>
    <t>ZMIANY  W PLANIE  DOCHODÓW  ZWIĄZKU GMIN DOLNEJ ODRY NA 2015 ROK</t>
  </si>
  <si>
    <t>ZMIANY  W  PLANIE  WYDATKÓW  ZWIĄZKU  GMIN  DOLNEJ  ODRY  NA 2015 ROK</t>
  </si>
  <si>
    <t>Zgromadzenia Ogólnego Związku Gmin Dolnej Odry</t>
  </si>
  <si>
    <t>757</t>
  </si>
  <si>
    <t>Obsługa papierów wartościowych, kredytów i pożyczek jednostek samorządu terytorialnego</t>
  </si>
  <si>
    <t>75702</t>
  </si>
  <si>
    <t>Obsługa długu publicznego</t>
  </si>
  <si>
    <t>8010</t>
  </si>
  <si>
    <t>Rozliczenia z bankami związane z obsługą długu publicznego</t>
  </si>
  <si>
    <t>8110</t>
  </si>
  <si>
    <t>Odsetki od samorządowych papierów wartościowych lub zaciągniętych przez jednostkę samorządu terytorialnego kredytów i pożyczek</t>
  </si>
  <si>
    <t>do Uchwały nr 2/2015</t>
  </si>
  <si>
    <t>z dnia 28 stycznia 2015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</si>
</sst>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zcionka tekstu podstawowego"/>
      <family val="2"/>
      <charset val="238"/>
    </font>
    <font>
      <b/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2" fillId="0" borderId="0" xfId="0" applyFont="1"/>
    <xf numFmtId="4" fontId="0" fillId="0" borderId="0" xfId="0" applyNumberFormat="1"/>
    <xf numFmtId="0" fontId="0" fillId="3" borderId="0" xfId="0" applyFill="1"/>
    <xf numFmtId="0" fontId="4" fillId="3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4" fontId="4" fillId="0" borderId="1" xfId="0" applyNumberFormat="1" applyFont="1" applyBorder="1"/>
    <xf numFmtId="4" fontId="4" fillId="0" borderId="5" xfId="0" applyNumberFormat="1" applyFont="1" applyBorder="1"/>
    <xf numFmtId="4" fontId="4" fillId="0" borderId="14" xfId="0" applyNumberFormat="1" applyFont="1" applyBorder="1"/>
    <xf numFmtId="4" fontId="1" fillId="2" borderId="1" xfId="0" applyNumberFormat="1" applyFont="1" applyFill="1" applyBorder="1"/>
    <xf numFmtId="4" fontId="4" fillId="2" borderId="14" xfId="0" applyNumberFormat="1" applyFont="1" applyFill="1" applyBorder="1"/>
    <xf numFmtId="4" fontId="4" fillId="2" borderId="1" xfId="0" applyNumberFormat="1" applyFont="1" applyFill="1" applyBorder="1"/>
    <xf numFmtId="4" fontId="4" fillId="3" borderId="1" xfId="0" applyNumberFormat="1" applyFont="1" applyFill="1" applyBorder="1"/>
    <xf numFmtId="4" fontId="4" fillId="3" borderId="18" xfId="0" applyNumberFormat="1" applyFont="1" applyFill="1" applyBorder="1"/>
    <xf numFmtId="4" fontId="4" fillId="3" borderId="2" xfId="0" applyNumberFormat="1" applyFont="1" applyFill="1" applyBorder="1"/>
    <xf numFmtId="4" fontId="4" fillId="2" borderId="18" xfId="0" applyNumberFormat="1" applyFont="1" applyFill="1" applyBorder="1"/>
    <xf numFmtId="4" fontId="4" fillId="2" borderId="2" xfId="0" applyNumberFormat="1" applyFont="1" applyFill="1" applyBorder="1"/>
    <xf numFmtId="4" fontId="4" fillId="0" borderId="15" xfId="0" applyNumberFormat="1" applyFont="1" applyBorder="1"/>
    <xf numFmtId="4" fontId="4" fillId="0" borderId="2" xfId="0" applyNumberFormat="1" applyFont="1" applyBorder="1"/>
    <xf numFmtId="4" fontId="4" fillId="3" borderId="14" xfId="0" applyNumberFormat="1" applyFont="1" applyFill="1" applyBorder="1"/>
    <xf numFmtId="4" fontId="1" fillId="0" borderId="1" xfId="0" applyNumberFormat="1" applyFont="1" applyBorder="1"/>
    <xf numFmtId="0" fontId="5" fillId="3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6" fillId="2" borderId="4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right" vertical="center"/>
    </xf>
    <xf numFmtId="4" fontId="9" fillId="2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/>
    </xf>
    <xf numFmtId="0" fontId="4" fillId="3" borderId="1" xfId="0" applyFont="1" applyFill="1" applyBorder="1" applyAlignment="1">
      <alignment horizontal="center" wrapText="1"/>
    </xf>
    <xf numFmtId="4" fontId="5" fillId="3" borderId="1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0" fontId="5" fillId="3" borderId="9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49" fontId="10" fillId="3" borderId="5" xfId="0" applyNumberFormat="1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 wrapText="1"/>
    </xf>
    <xf numFmtId="49" fontId="10" fillId="3" borderId="2" xfId="0" applyNumberFormat="1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wrapText="1"/>
    </xf>
    <xf numFmtId="49" fontId="11" fillId="3" borderId="1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 wrapText="1"/>
    </xf>
    <xf numFmtId="49" fontId="8" fillId="3" borderId="1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wrapText="1"/>
    </xf>
    <xf numFmtId="49" fontId="8" fillId="2" borderId="1" xfId="0" applyNumberFormat="1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/>
    </xf>
    <xf numFmtId="49" fontId="5" fillId="3" borderId="0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right"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right" wrapText="1"/>
    </xf>
    <xf numFmtId="49" fontId="5" fillId="3" borderId="3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4" fillId="3" borderId="19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zoomScaleNormal="100" workbookViewId="0">
      <selection activeCell="K5" sqref="K5"/>
    </sheetView>
  </sheetViews>
  <sheetFormatPr defaultRowHeight="14.25"/>
  <cols>
    <col min="1" max="1" width="8.5" customWidth="1"/>
    <col min="2" max="2" width="10.25" customWidth="1"/>
    <col min="3" max="3" width="9.625" customWidth="1"/>
    <col min="4" max="4" width="54.75" style="1" customWidth="1"/>
    <col min="5" max="7" width="10.625" customWidth="1"/>
    <col min="8" max="8" width="11.125" customWidth="1"/>
    <col min="9" max="10" width="10.625" customWidth="1"/>
  </cols>
  <sheetData>
    <row r="1" spans="1:10">
      <c r="J1" s="2" t="s">
        <v>38</v>
      </c>
    </row>
    <row r="2" spans="1:10">
      <c r="J2" s="2" t="s">
        <v>50</v>
      </c>
    </row>
    <row r="3" spans="1:10" ht="15.75">
      <c r="B3" s="3"/>
      <c r="H3" t="s">
        <v>41</v>
      </c>
      <c r="J3" s="2"/>
    </row>
    <row r="4" spans="1:10">
      <c r="J4" s="2" t="s">
        <v>51</v>
      </c>
    </row>
    <row r="5" spans="1:10" ht="42.75" customHeight="1">
      <c r="A5" s="88" t="s">
        <v>40</v>
      </c>
      <c r="B5" s="88"/>
      <c r="C5" s="88"/>
      <c r="D5" s="88"/>
      <c r="E5" s="88"/>
      <c r="F5" s="88"/>
      <c r="G5" s="88"/>
      <c r="H5" s="88"/>
      <c r="I5" s="88"/>
      <c r="J5" s="88"/>
    </row>
    <row r="7" spans="1:10" s="5" customFormat="1">
      <c r="A7" s="91" t="s">
        <v>0</v>
      </c>
      <c r="B7" s="91" t="s">
        <v>1</v>
      </c>
      <c r="C7" s="91" t="s">
        <v>2</v>
      </c>
      <c r="D7" s="94" t="s">
        <v>3</v>
      </c>
      <c r="E7" s="89" t="s">
        <v>4</v>
      </c>
      <c r="F7" s="89"/>
      <c r="G7" s="89"/>
      <c r="H7" s="90" t="s">
        <v>5</v>
      </c>
      <c r="I7" s="90"/>
      <c r="J7" s="90"/>
    </row>
    <row r="8" spans="1:10" s="5" customFormat="1" ht="15">
      <c r="A8" s="92"/>
      <c r="B8" s="92"/>
      <c r="C8" s="92"/>
      <c r="D8" s="95"/>
      <c r="E8" s="91" t="s">
        <v>7</v>
      </c>
      <c r="F8" s="97" t="s">
        <v>21</v>
      </c>
      <c r="G8" s="98"/>
      <c r="H8" s="99" t="s">
        <v>7</v>
      </c>
      <c r="I8" s="101" t="s">
        <v>21</v>
      </c>
      <c r="J8" s="102"/>
    </row>
    <row r="9" spans="1:10" s="5" customFormat="1" ht="28.5" customHeight="1">
      <c r="A9" s="93"/>
      <c r="B9" s="93"/>
      <c r="C9" s="93"/>
      <c r="D9" s="96"/>
      <c r="E9" s="93"/>
      <c r="F9" s="35" t="s">
        <v>25</v>
      </c>
      <c r="G9" s="35" t="s">
        <v>26</v>
      </c>
      <c r="H9" s="100"/>
      <c r="I9" s="35" t="s">
        <v>25</v>
      </c>
      <c r="J9" s="35" t="s">
        <v>26</v>
      </c>
    </row>
    <row r="10" spans="1:10" s="5" customFormat="1" ht="14.25" customHeight="1">
      <c r="A10" s="55" t="s">
        <v>28</v>
      </c>
      <c r="B10" s="55" t="s">
        <v>29</v>
      </c>
      <c r="C10" s="55" t="s">
        <v>30</v>
      </c>
      <c r="D10" s="56" t="s">
        <v>31</v>
      </c>
      <c r="E10" s="57" t="s">
        <v>32</v>
      </c>
      <c r="F10" s="58" t="s">
        <v>33</v>
      </c>
      <c r="G10" s="58" t="s">
        <v>34</v>
      </c>
      <c r="H10" s="59" t="s">
        <v>35</v>
      </c>
      <c r="I10" s="58" t="s">
        <v>36</v>
      </c>
      <c r="J10" s="58" t="s">
        <v>37</v>
      </c>
    </row>
    <row r="11" spans="1:10" s="5" customFormat="1" ht="32.25" customHeight="1">
      <c r="A11" s="69" t="s">
        <v>42</v>
      </c>
      <c r="B11" s="63"/>
      <c r="C11" s="83"/>
      <c r="D11" s="64" t="s">
        <v>45</v>
      </c>
      <c r="E11" s="76">
        <f>E12</f>
        <v>54500</v>
      </c>
      <c r="F11" s="77">
        <f>F12</f>
        <v>54500</v>
      </c>
      <c r="G11" s="32">
        <f t="shared" ref="G11" si="0">SUM(G12)</f>
        <v>0</v>
      </c>
      <c r="H11" s="66"/>
      <c r="I11" s="65"/>
      <c r="J11" s="65"/>
    </row>
    <row r="12" spans="1:10" s="5" customFormat="1" ht="35.25" customHeight="1">
      <c r="A12" s="81"/>
      <c r="B12" s="70" t="s">
        <v>44</v>
      </c>
      <c r="C12" s="70"/>
      <c r="D12" s="72" t="s">
        <v>43</v>
      </c>
      <c r="E12" s="78">
        <f>SUM(E13:E14)</f>
        <v>54500</v>
      </c>
      <c r="F12" s="79">
        <f>SUM(F13:F14)</f>
        <v>54500</v>
      </c>
      <c r="G12" s="36">
        <f>SUM(G13:G13)</f>
        <v>0</v>
      </c>
      <c r="H12" s="62"/>
      <c r="I12" s="61"/>
      <c r="J12" s="61"/>
    </row>
    <row r="13" spans="1:10" s="5" customFormat="1" ht="14.25" customHeight="1">
      <c r="A13" s="82"/>
      <c r="B13" s="68"/>
      <c r="C13" s="70" t="s">
        <v>46</v>
      </c>
      <c r="D13" s="71" t="s">
        <v>47</v>
      </c>
      <c r="E13" s="73">
        <v>4500</v>
      </c>
      <c r="F13" s="74">
        <v>4500</v>
      </c>
      <c r="G13" s="34">
        <v>0</v>
      </c>
      <c r="H13" s="62"/>
      <c r="I13" s="61"/>
      <c r="J13" s="61"/>
    </row>
    <row r="14" spans="1:10" s="5" customFormat="1" ht="34.5" customHeight="1">
      <c r="A14" s="67"/>
      <c r="B14" s="84"/>
      <c r="C14" s="70" t="s">
        <v>48</v>
      </c>
      <c r="D14" s="71" t="s">
        <v>49</v>
      </c>
      <c r="E14" s="73">
        <v>50000</v>
      </c>
      <c r="F14" s="75">
        <v>50000</v>
      </c>
      <c r="G14" s="80">
        <v>0</v>
      </c>
      <c r="H14" s="62"/>
      <c r="I14" s="61"/>
      <c r="J14" s="61"/>
    </row>
    <row r="15" spans="1:10" ht="25.5" customHeight="1">
      <c r="A15" s="51">
        <v>900</v>
      </c>
      <c r="B15" s="10"/>
      <c r="C15" s="10"/>
      <c r="D15" s="7" t="s">
        <v>8</v>
      </c>
      <c r="E15" s="31"/>
      <c r="F15" s="31"/>
      <c r="G15" s="31"/>
      <c r="H15" s="32">
        <f t="shared" ref="H15:J15" si="1">SUM(H16)</f>
        <v>84500</v>
      </c>
      <c r="I15" s="32">
        <f t="shared" si="1"/>
        <v>84500</v>
      </c>
      <c r="J15" s="32">
        <f t="shared" si="1"/>
        <v>0</v>
      </c>
    </row>
    <row r="16" spans="1:10" s="5" customFormat="1" ht="32.25" customHeight="1">
      <c r="A16" s="11"/>
      <c r="B16" s="54">
        <v>90002</v>
      </c>
      <c r="C16" s="12"/>
      <c r="D16" s="28" t="s">
        <v>9</v>
      </c>
      <c r="E16" s="36"/>
      <c r="F16" s="36"/>
      <c r="G16" s="36"/>
      <c r="H16" s="36">
        <f>SUM(H17:H17)</f>
        <v>84500</v>
      </c>
      <c r="I16" s="36">
        <f>SUM(I17:I17)</f>
        <v>84500</v>
      </c>
      <c r="J16" s="36">
        <f>SUM(J17:J17)</f>
        <v>0</v>
      </c>
    </row>
    <row r="17" spans="1:10" ht="33" customHeight="1">
      <c r="A17" s="37"/>
      <c r="B17" s="53"/>
      <c r="C17" s="12">
        <v>4300</v>
      </c>
      <c r="D17" s="6" t="s">
        <v>10</v>
      </c>
      <c r="E17" s="33"/>
      <c r="F17" s="33"/>
      <c r="G17" s="33"/>
      <c r="H17" s="34">
        <v>84500</v>
      </c>
      <c r="I17" s="34">
        <v>84500</v>
      </c>
      <c r="J17" s="34">
        <v>0</v>
      </c>
    </row>
    <row r="18" spans="1:10">
      <c r="A18" s="85" t="s">
        <v>7</v>
      </c>
      <c r="B18" s="86"/>
      <c r="C18" s="86"/>
      <c r="D18" s="87"/>
      <c r="E18" s="27">
        <f>E11+E15</f>
        <v>54500</v>
      </c>
      <c r="F18" s="27">
        <f>F11+F15</f>
        <v>54500</v>
      </c>
      <c r="G18" s="27">
        <f t="shared" ref="G18" si="2">G15</f>
        <v>0</v>
      </c>
      <c r="H18" s="27">
        <f>H15</f>
        <v>84500</v>
      </c>
      <c r="I18" s="27">
        <f t="shared" ref="I18:J18" si="3">I15</f>
        <v>84500</v>
      </c>
      <c r="J18" s="27">
        <f t="shared" si="3"/>
        <v>0</v>
      </c>
    </row>
  </sheetData>
  <mergeCells count="12">
    <mergeCell ref="A18:D18"/>
    <mergeCell ref="A5:J5"/>
    <mergeCell ref="E7:G7"/>
    <mergeCell ref="H7:J7"/>
    <mergeCell ref="A7:A9"/>
    <mergeCell ref="B7:B9"/>
    <mergeCell ref="C7:C9"/>
    <mergeCell ref="D7:D9"/>
    <mergeCell ref="E8:E9"/>
    <mergeCell ref="F8:G8"/>
    <mergeCell ref="H8:H9"/>
    <mergeCell ref="I8:J8"/>
  </mergeCells>
  <printOptions horizontalCentered="1" verticalCentered="1"/>
  <pageMargins left="0.51181102362204722" right="0.51181102362204722" top="0.74803149606299213" bottom="0.55118110236220474" header="0.31496062992125984" footer="0.31496062992125984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workbookViewId="0">
      <selection activeCell="K8" sqref="K8"/>
    </sheetView>
  </sheetViews>
  <sheetFormatPr defaultRowHeight="14.25"/>
  <cols>
    <col min="1" max="1" width="7.5" customWidth="1"/>
    <col min="2" max="2" width="10.125" customWidth="1"/>
    <col min="3" max="3" width="9.625" customWidth="1"/>
    <col min="4" max="4" width="54.625" style="1" customWidth="1"/>
    <col min="5" max="5" width="12.5" customWidth="1"/>
    <col min="6" max="6" width="13.5" customWidth="1"/>
    <col min="7" max="7" width="9.5" customWidth="1"/>
    <col min="8" max="8" width="12.625" customWidth="1"/>
    <col min="9" max="9" width="12.5" customWidth="1"/>
    <col min="10" max="10" width="10.75" customWidth="1"/>
  </cols>
  <sheetData>
    <row r="1" spans="1:10">
      <c r="J1" s="2" t="s">
        <v>6</v>
      </c>
    </row>
    <row r="2" spans="1:10">
      <c r="J2" s="2" t="s">
        <v>50</v>
      </c>
    </row>
    <row r="3" spans="1:10" ht="15.75">
      <c r="B3" s="3"/>
      <c r="J3" s="2" t="s">
        <v>41</v>
      </c>
    </row>
    <row r="4" spans="1:10">
      <c r="J4" s="2" t="s">
        <v>51</v>
      </c>
    </row>
    <row r="5" spans="1:10" ht="15">
      <c r="A5" s="88" t="s">
        <v>39</v>
      </c>
      <c r="B5" s="88"/>
      <c r="C5" s="88"/>
      <c r="D5" s="88"/>
      <c r="E5" s="88"/>
      <c r="F5" s="88"/>
      <c r="G5" s="88"/>
      <c r="H5" s="88"/>
      <c r="I5" s="88"/>
      <c r="J5" s="88"/>
    </row>
    <row r="7" spans="1:10">
      <c r="A7" s="109" t="s">
        <v>0</v>
      </c>
      <c r="B7" s="112" t="s">
        <v>1</v>
      </c>
      <c r="C7" s="112" t="s">
        <v>2</v>
      </c>
      <c r="D7" s="115" t="s">
        <v>3</v>
      </c>
      <c r="E7" s="103" t="s">
        <v>4</v>
      </c>
      <c r="F7" s="103"/>
      <c r="G7" s="104"/>
      <c r="H7" s="105" t="s">
        <v>5</v>
      </c>
      <c r="I7" s="103"/>
      <c r="J7" s="103"/>
    </row>
    <row r="8" spans="1:10" ht="15">
      <c r="A8" s="110"/>
      <c r="B8" s="113"/>
      <c r="C8" s="113"/>
      <c r="D8" s="116"/>
      <c r="E8" s="112" t="s">
        <v>7</v>
      </c>
      <c r="F8" s="118" t="s">
        <v>21</v>
      </c>
      <c r="G8" s="119"/>
      <c r="H8" s="120" t="s">
        <v>7</v>
      </c>
      <c r="I8" s="118" t="s">
        <v>21</v>
      </c>
      <c r="J8" s="122"/>
    </row>
    <row r="9" spans="1:10" ht="30">
      <c r="A9" s="111"/>
      <c r="B9" s="114"/>
      <c r="C9" s="114"/>
      <c r="D9" s="117"/>
      <c r="E9" s="114"/>
      <c r="F9" s="8" t="s">
        <v>22</v>
      </c>
      <c r="G9" s="9" t="s">
        <v>23</v>
      </c>
      <c r="H9" s="121"/>
      <c r="I9" s="8" t="s">
        <v>22</v>
      </c>
      <c r="J9" s="8" t="s">
        <v>23</v>
      </c>
    </row>
    <row r="10" spans="1:10" ht="48.75" customHeight="1">
      <c r="A10" s="30">
        <v>756</v>
      </c>
      <c r="B10" s="30"/>
      <c r="C10" s="30"/>
      <c r="D10" s="7" t="s">
        <v>20</v>
      </c>
      <c r="E10" s="16"/>
      <c r="F10" s="16"/>
      <c r="G10" s="16"/>
      <c r="H10" s="17">
        <f t="shared" ref="H10:J10" si="0">H11</f>
        <v>13328088</v>
      </c>
      <c r="I10" s="18">
        <f t="shared" si="0"/>
        <v>13328088</v>
      </c>
      <c r="J10" s="18">
        <f t="shared" si="0"/>
        <v>0</v>
      </c>
    </row>
    <row r="11" spans="1:10" s="5" customFormat="1" ht="30" customHeight="1">
      <c r="A11" s="11"/>
      <c r="B11" s="12">
        <v>75618</v>
      </c>
      <c r="C11" s="12"/>
      <c r="D11" s="6" t="s">
        <v>19</v>
      </c>
      <c r="E11" s="19"/>
      <c r="F11" s="19"/>
      <c r="G11" s="19"/>
      <c r="H11" s="20">
        <f t="shared" ref="H11:J11" si="1">SUM(H12:H14)</f>
        <v>13328088</v>
      </c>
      <c r="I11" s="19">
        <f t="shared" si="1"/>
        <v>13328088</v>
      </c>
      <c r="J11" s="21">
        <f t="shared" si="1"/>
        <v>0</v>
      </c>
    </row>
    <row r="12" spans="1:10" ht="27.75" customHeight="1">
      <c r="A12" s="37"/>
      <c r="B12" s="43"/>
      <c r="C12" s="44" t="s">
        <v>11</v>
      </c>
      <c r="D12" s="29" t="s">
        <v>12</v>
      </c>
      <c r="E12" s="13"/>
      <c r="F12" s="13"/>
      <c r="G12" s="14"/>
      <c r="H12" s="15">
        <v>13295088</v>
      </c>
      <c r="I12" s="13">
        <v>13295088</v>
      </c>
      <c r="J12" s="13">
        <v>0</v>
      </c>
    </row>
    <row r="13" spans="1:10" ht="17.100000000000001" customHeight="1">
      <c r="A13" s="37"/>
      <c r="B13" s="43"/>
      <c r="C13" s="44" t="s">
        <v>13</v>
      </c>
      <c r="D13" s="29" t="s">
        <v>14</v>
      </c>
      <c r="E13" s="13"/>
      <c r="F13" s="13"/>
      <c r="G13" s="14"/>
      <c r="H13" s="15">
        <v>30000</v>
      </c>
      <c r="I13" s="13">
        <v>30000</v>
      </c>
      <c r="J13" s="13">
        <v>0</v>
      </c>
    </row>
    <row r="14" spans="1:10" ht="17.100000000000001" customHeight="1">
      <c r="A14" s="40"/>
      <c r="B14" s="41"/>
      <c r="C14" s="44" t="s">
        <v>15</v>
      </c>
      <c r="D14" s="29" t="s">
        <v>16</v>
      </c>
      <c r="E14" s="13"/>
      <c r="F14" s="13"/>
      <c r="G14" s="14"/>
      <c r="H14" s="15">
        <v>3000</v>
      </c>
      <c r="I14" s="13">
        <v>3000</v>
      </c>
      <c r="J14" s="13">
        <v>0</v>
      </c>
    </row>
    <row r="15" spans="1:10" ht="17.100000000000001" customHeight="1">
      <c r="A15" s="45">
        <v>900</v>
      </c>
      <c r="B15" s="46"/>
      <c r="C15" s="46"/>
      <c r="D15" s="7" t="s">
        <v>8</v>
      </c>
      <c r="E15" s="16">
        <f t="shared" ref="E15:J15" si="2">E16+E19+E20</f>
        <v>13328088</v>
      </c>
      <c r="F15" s="16">
        <f t="shared" si="2"/>
        <v>13328088</v>
      </c>
      <c r="G15" s="16">
        <f t="shared" si="2"/>
        <v>0</v>
      </c>
      <c r="H15" s="22">
        <f t="shared" si="2"/>
        <v>30000</v>
      </c>
      <c r="I15" s="18">
        <f t="shared" si="2"/>
        <v>30000</v>
      </c>
      <c r="J15" s="23">
        <f t="shared" si="2"/>
        <v>0</v>
      </c>
    </row>
    <row r="16" spans="1:10" s="5" customFormat="1" ht="17.100000000000001" customHeight="1">
      <c r="A16" s="47"/>
      <c r="B16" s="52">
        <v>90002</v>
      </c>
      <c r="C16" s="12"/>
      <c r="D16" s="6" t="s">
        <v>9</v>
      </c>
      <c r="E16" s="19">
        <f t="shared" ref="E16:J16" si="3">SUM(E17:E18)</f>
        <v>13325088</v>
      </c>
      <c r="F16" s="19">
        <f t="shared" si="3"/>
        <v>13325088</v>
      </c>
      <c r="G16" s="19">
        <f t="shared" si="3"/>
        <v>0</v>
      </c>
      <c r="H16" s="20">
        <f t="shared" si="3"/>
        <v>0</v>
      </c>
      <c r="I16" s="19">
        <f t="shared" si="3"/>
        <v>0</v>
      </c>
      <c r="J16" s="21">
        <f t="shared" si="3"/>
        <v>0</v>
      </c>
    </row>
    <row r="17" spans="1:10" ht="33" customHeight="1">
      <c r="A17" s="37"/>
      <c r="B17" s="38"/>
      <c r="C17" s="39" t="s">
        <v>11</v>
      </c>
      <c r="D17" s="29" t="s">
        <v>12</v>
      </c>
      <c r="E17" s="13">
        <v>13295088</v>
      </c>
      <c r="F17" s="13">
        <v>13295088</v>
      </c>
      <c r="G17" s="14">
        <v>0</v>
      </c>
      <c r="H17" s="15"/>
      <c r="I17" s="13"/>
      <c r="J17" s="13"/>
    </row>
    <row r="18" spans="1:10" ht="17.100000000000001" customHeight="1">
      <c r="A18" s="37"/>
      <c r="B18" s="43"/>
      <c r="C18" s="39" t="s">
        <v>13</v>
      </c>
      <c r="D18" s="29" t="s">
        <v>14</v>
      </c>
      <c r="E18" s="13">
        <v>30000</v>
      </c>
      <c r="F18" s="13">
        <v>30000</v>
      </c>
      <c r="G18" s="24">
        <v>0</v>
      </c>
      <c r="H18" s="25"/>
      <c r="I18" s="13"/>
      <c r="J18" s="13"/>
    </row>
    <row r="19" spans="1:10" s="5" customFormat="1" ht="23.25" customHeight="1">
      <c r="A19" s="11"/>
      <c r="B19" s="60"/>
      <c r="C19" s="39" t="s">
        <v>15</v>
      </c>
      <c r="D19" s="29" t="s">
        <v>16</v>
      </c>
      <c r="E19" s="19">
        <v>3000</v>
      </c>
      <c r="F19" s="19">
        <v>3000</v>
      </c>
      <c r="G19" s="19">
        <v>0</v>
      </c>
      <c r="H19" s="26"/>
      <c r="I19" s="19"/>
      <c r="J19" s="19"/>
    </row>
    <row r="20" spans="1:10" s="5" customFormat="1" ht="28.5" customHeight="1">
      <c r="A20" s="48"/>
      <c r="B20" s="49">
        <v>90020</v>
      </c>
      <c r="C20" s="50"/>
      <c r="D20" s="6" t="s">
        <v>27</v>
      </c>
      <c r="E20" s="19"/>
      <c r="F20" s="19"/>
      <c r="G20" s="19"/>
      <c r="H20" s="26">
        <f>H21</f>
        <v>30000</v>
      </c>
      <c r="I20" s="19">
        <f t="shared" ref="I20:J20" si="4">I21</f>
        <v>30000</v>
      </c>
      <c r="J20" s="19">
        <f t="shared" si="4"/>
        <v>0</v>
      </c>
    </row>
    <row r="21" spans="1:10" ht="17.100000000000001" customHeight="1">
      <c r="A21" s="41"/>
      <c r="B21" s="42"/>
      <c r="C21" s="44" t="s">
        <v>17</v>
      </c>
      <c r="D21" s="29" t="s">
        <v>18</v>
      </c>
      <c r="E21" s="13"/>
      <c r="F21" s="13"/>
      <c r="G21" s="14"/>
      <c r="H21" s="15">
        <v>30000</v>
      </c>
      <c r="I21" s="13">
        <v>30000</v>
      </c>
      <c r="J21" s="13"/>
    </row>
    <row r="22" spans="1:10" ht="21.75" customHeight="1">
      <c r="A22" s="106" t="s">
        <v>24</v>
      </c>
      <c r="B22" s="107"/>
      <c r="C22" s="107"/>
      <c r="D22" s="108"/>
      <c r="E22" s="27">
        <f t="shared" ref="E22:G22" si="5">E15+E10</f>
        <v>13328088</v>
      </c>
      <c r="F22" s="27">
        <f t="shared" si="5"/>
        <v>13328088</v>
      </c>
      <c r="G22" s="27">
        <f t="shared" si="5"/>
        <v>0</v>
      </c>
      <c r="H22" s="27">
        <f>H15+H10</f>
        <v>13358088</v>
      </c>
      <c r="I22" s="27">
        <f>I15+I10</f>
        <v>13358088</v>
      </c>
      <c r="J22" s="27">
        <f>J15+J10</f>
        <v>0</v>
      </c>
    </row>
    <row r="23" spans="1:10">
      <c r="E23" s="4"/>
      <c r="F23" s="4"/>
      <c r="G23" s="4"/>
      <c r="H23" s="4"/>
      <c r="I23" s="4"/>
      <c r="J23" s="4"/>
    </row>
  </sheetData>
  <mergeCells count="12">
    <mergeCell ref="A5:J5"/>
    <mergeCell ref="E7:G7"/>
    <mergeCell ref="H7:J7"/>
    <mergeCell ref="A22:D22"/>
    <mergeCell ref="A7:A9"/>
    <mergeCell ref="B7:B9"/>
    <mergeCell ref="C7:C9"/>
    <mergeCell ref="D7:D9"/>
    <mergeCell ref="E8:E9"/>
    <mergeCell ref="F8:G8"/>
    <mergeCell ref="H8:H9"/>
    <mergeCell ref="I8:J8"/>
  </mergeCells>
  <printOptions horizontalCentered="1"/>
  <pageMargins left="0.11811023622047245" right="0.11811023622047245" top="0.35433070866141736" bottom="0.15748031496062992" header="0.11811023622047245" footer="0.11811023622047245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załącznik nr 2</vt:lpstr>
      <vt:lpstr>załącznik nr1</vt:lpstr>
      <vt:lpstr>'załącznik nr 2'!Obszar_wydruku</vt:lpstr>
      <vt:lpstr>'załącznik nr1'!Obszar_wydruku</vt:lpstr>
      <vt:lpstr>'załącznik nr 2'!Tytuły_wydruku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</dc:creator>
  <cp:lastModifiedBy>Michał</cp:lastModifiedBy>
  <cp:lastPrinted>2015-01-15T13:24:43Z</cp:lastPrinted>
  <dcterms:created xsi:type="dcterms:W3CDTF">2012-10-12T08:45:10Z</dcterms:created>
  <dcterms:modified xsi:type="dcterms:W3CDTF">2015-01-27T12:47:11Z</dcterms:modified>
</cp:coreProperties>
</file>