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załącznik 1" sheetId="2" r:id="rId1"/>
    <sheet name="załącznik 2" sheetId="3" r:id="rId2"/>
  </sheets>
  <definedNames>
    <definedName name="_xlnm.Print_Area" localSheetId="0">'załącznik 1'!$A$1:$J$27</definedName>
    <definedName name="_xlnm.Print_Area" localSheetId="1">'załącznik 2'!$A$1:$J$57</definedName>
    <definedName name="_xlnm.Print_Titles" localSheetId="1">'załącznik 2'!$1:$10</definedName>
  </definedNames>
  <calcPr calcId="145621"/>
</workbook>
</file>

<file path=xl/calcChain.xml><?xml version="1.0" encoding="utf-8"?>
<calcChain xmlns="http://schemas.openxmlformats.org/spreadsheetml/2006/main">
  <c r="J29" i="3" l="1"/>
  <c r="J28" i="3" s="1"/>
  <c r="J33" i="3"/>
  <c r="J32" i="3" s="1"/>
  <c r="I33" i="3"/>
  <c r="I32" i="3" s="1"/>
  <c r="H33" i="3"/>
  <c r="H32" i="3" s="1"/>
  <c r="I29" i="3"/>
  <c r="I28" i="3" s="1"/>
  <c r="H29" i="3"/>
  <c r="H28" i="3" s="1"/>
  <c r="G11" i="2"/>
  <c r="J19" i="2"/>
  <c r="J25" i="2"/>
  <c r="I25" i="2"/>
  <c r="H25" i="2"/>
  <c r="J23" i="2"/>
  <c r="I23" i="2"/>
  <c r="H23" i="2"/>
  <c r="J20" i="2"/>
  <c r="I20" i="2"/>
  <c r="I19" i="2" s="1"/>
  <c r="H20" i="2"/>
  <c r="H19" i="2" s="1"/>
  <c r="J14" i="2"/>
  <c r="H14" i="2"/>
  <c r="J15" i="2"/>
  <c r="I15" i="2"/>
  <c r="I14" i="2" s="1"/>
  <c r="H15" i="2"/>
  <c r="J11" i="2"/>
  <c r="I11" i="2"/>
  <c r="H11" i="2"/>
  <c r="G25" i="2"/>
  <c r="G23" i="2"/>
  <c r="G20" i="2"/>
  <c r="G14" i="2"/>
  <c r="G15" i="2"/>
  <c r="G19" i="2" l="1"/>
  <c r="J12" i="3"/>
  <c r="J11" i="3" s="1"/>
  <c r="I12" i="3"/>
  <c r="I11" i="3" s="1"/>
  <c r="H12" i="3"/>
  <c r="H11" i="3" s="1"/>
  <c r="G12" i="3"/>
  <c r="G11" i="3" s="1"/>
  <c r="F12" i="3"/>
  <c r="F11" i="3" s="1"/>
  <c r="E12" i="3"/>
  <c r="E11" i="3" s="1"/>
  <c r="F20" i="2"/>
  <c r="E20" i="2"/>
  <c r="F23" i="2"/>
  <c r="E23" i="2"/>
  <c r="F25" i="2"/>
  <c r="E25" i="2"/>
  <c r="F15" i="2"/>
  <c r="F14" i="2" s="1"/>
  <c r="E15" i="2"/>
  <c r="E14" i="2" s="1"/>
  <c r="F11" i="2"/>
  <c r="E11" i="2"/>
  <c r="E19" i="2" l="1"/>
  <c r="F19" i="2"/>
  <c r="J36" i="3"/>
  <c r="J35" i="3" s="1"/>
  <c r="J57" i="3" s="1"/>
  <c r="I36" i="3"/>
  <c r="I35" i="3" s="1"/>
  <c r="I57" i="3" s="1"/>
  <c r="H36" i="3"/>
  <c r="H35" i="3" s="1"/>
  <c r="H57" i="3" s="1"/>
  <c r="G36" i="3"/>
  <c r="G35" i="3" s="1"/>
  <c r="G57" i="3" s="1"/>
  <c r="F36" i="3"/>
  <c r="F35" i="3" s="1"/>
  <c r="F57" i="3" s="1"/>
  <c r="E36" i="3"/>
  <c r="E35" i="3" s="1"/>
  <c r="E57" i="3" s="1"/>
  <c r="J10" i="2" l="1"/>
  <c r="J27" i="2" s="1"/>
  <c r="I10" i="2"/>
  <c r="I27" i="2" s="1"/>
  <c r="H10" i="2"/>
  <c r="H27" i="2" s="1"/>
  <c r="F10" i="2"/>
  <c r="F27" i="2" s="1"/>
  <c r="E10" i="2"/>
  <c r="E27" i="2" s="1"/>
  <c r="G10" i="2"/>
  <c r="G27" i="2"/>
</calcChain>
</file>

<file path=xl/sharedStrings.xml><?xml version="1.0" encoding="utf-8"?>
<sst xmlns="http://schemas.openxmlformats.org/spreadsheetml/2006/main" count="121" uniqueCount="81">
  <si>
    <t>Dział</t>
  </si>
  <si>
    <t>Rozdział</t>
  </si>
  <si>
    <t>Paragraf</t>
  </si>
  <si>
    <t>Wyszczególnienie</t>
  </si>
  <si>
    <t>ZWIĘKSZENIA</t>
  </si>
  <si>
    <t>ZMNIEJSZENIA</t>
  </si>
  <si>
    <t>Załącznik Nr 1</t>
  </si>
  <si>
    <t>OGÓŁEM</t>
  </si>
  <si>
    <t>Administracja publiczna</t>
  </si>
  <si>
    <t>Gospodarka komunalna i ochrona środowiska</t>
  </si>
  <si>
    <t>Gospodarka odpadami</t>
  </si>
  <si>
    <t>Opłaty za administrowanie i czynsze za budynki, lokale i pomieszczenia garażowe</t>
  </si>
  <si>
    <t>Zakup usług remontowych</t>
  </si>
  <si>
    <t>Zakup energii</t>
  </si>
  <si>
    <t>Wynagrodzenia bezosobowe</t>
  </si>
  <si>
    <t>Różne opłaty i składki</t>
  </si>
  <si>
    <t>Wydatki na zakupy inwestycyjne jednostek budżetowych</t>
  </si>
  <si>
    <t>Zakup usług pozostałych</t>
  </si>
  <si>
    <t>Zgromadzenia Związku Gmin Dolnej Odry</t>
  </si>
  <si>
    <t>Pozostała działalność</t>
  </si>
  <si>
    <t>0970</t>
  </si>
  <si>
    <t>Wpływy z różnych dochodów</t>
  </si>
  <si>
    <t>Środki otrzymane od pozostałych jednostek zaliczanych do sektora finansów publicznych na realizację zadań bieżących jednostek zaliczanych do sektora finansów publicznych</t>
  </si>
  <si>
    <t>0490</t>
  </si>
  <si>
    <t>Wpływy z innych lokalnych opłat pobieranych przez jednostki samorządu terytorialnego na podstawie odrębnych ustaw</t>
  </si>
  <si>
    <t>0690</t>
  </si>
  <si>
    <t>Wpływy z różnych opłat</t>
  </si>
  <si>
    <t>0910</t>
  </si>
  <si>
    <t>Odsetki od nieterminowych wpłat z tytułu podatków i opłat</t>
  </si>
  <si>
    <t>0920</t>
  </si>
  <si>
    <t>Pozostałe odsetki</t>
  </si>
  <si>
    <t>Wpływy i wydatki związane z gromadzeniem środków z opłat i kar za korzystanie ze środowiska</t>
  </si>
  <si>
    <t>0400</t>
  </si>
  <si>
    <t>Wpływy z opłaty produktowej</t>
  </si>
  <si>
    <t>Wpływy z innych opłat stanowiących dochody jednostek samorządu terytorialnego na podstawie ustaw</t>
  </si>
  <si>
    <t>Dochody od osób prawnych, od osób fizycznych i od innych jednostek nieposiadających osobowości prawnej oraz wydatki związane z ich poborem</t>
  </si>
  <si>
    <t>Wynagrodzenia osobowe pracowników</t>
  </si>
  <si>
    <t>Dodatkowe wynagrodzenie roczne</t>
  </si>
  <si>
    <t>Składki na ubezpieczenia społeczne</t>
  </si>
  <si>
    <t>Składki na Fundusz Pracy</t>
  </si>
  <si>
    <t>Opłaty z tytułu zakupu usług telekomunikacyjnych świadczonych w ruchomej publicznej sieci telefonicznej</t>
  </si>
  <si>
    <t>Podróże służbowe krajowe</t>
  </si>
  <si>
    <t>Podróże służbowe zagraniczne</t>
  </si>
  <si>
    <t>Odpisy na Zakładowy Fundusz Świadczeń Socjalnych</t>
  </si>
  <si>
    <t>Podatek od nieruchomości</t>
  </si>
  <si>
    <t>Opłaty na rzecz budżetu państwa</t>
  </si>
  <si>
    <t>Szkolenia pracowników niebędących członkami korpusu służby cywilnej</t>
  </si>
  <si>
    <t>ZMIANY  W PLANIE  DOCHODÓW  ZWIĄZKU GMIN DOLNEJ ODRY NA 2014 ROK</t>
  </si>
  <si>
    <t>w tym</t>
  </si>
  <si>
    <t xml:space="preserve">dochody bieżące </t>
  </si>
  <si>
    <t>dochody majątkowe</t>
  </si>
  <si>
    <t xml:space="preserve">Ogółem </t>
  </si>
  <si>
    <t>wydatki bieżące</t>
  </si>
  <si>
    <t>wydatki majątkowe</t>
  </si>
  <si>
    <t>Wpływy i wydatki związane z gromadzeniem środków z opłat produktowych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</si>
  <si>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</si>
  <si>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</si>
  <si>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</si>
  <si>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 od samorządowych papierów wartościowych lub zaciągniętych przez jednostkę samorządu terytorialnego kredytów i pożyczek</t>
  </si>
  <si>
    <t>Zakup usług zdrowotnych</t>
  </si>
  <si>
    <t>Zakup usług dostępu do sieci Internet</t>
  </si>
  <si>
    <t>Opłaty z tytułu zakupu usług telekomunikacyjnych świadczonych w stacjonarnej publicznej sieci telefonicznej</t>
  </si>
  <si>
    <t>Zakup usług obejmujących wykonanie ekspertyz, analiz i opinii</t>
  </si>
  <si>
    <t>Koszty postępowania sądowego i prokuratorskiego</t>
  </si>
  <si>
    <t>Różne rozliczenia</t>
  </si>
  <si>
    <t>Rezerwy ogólne i celowe</t>
  </si>
  <si>
    <t xml:space="preserve">Rezerwy </t>
  </si>
  <si>
    <t>ZMIANY  W  PLANIE  WYDATKÓW  ZWIĄZKU  GMIN  DOLNEJ  ODRY  NA 2014 ROK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</si>
  <si>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</si>
  <si>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</si>
  <si>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</si>
  <si>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</si>
  <si>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</si>
  <si>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</si>
  <si>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</si>
  <si>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</si>
  <si>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</si>
  <si>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</si>
  <si>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Załącznik Nr 2</t>
  </si>
  <si>
    <t>z dnia 18 listopada 2014 roku</t>
  </si>
  <si>
    <t>do Uchwały nr 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</si>
</sst>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/>
    <xf numFmtId="4" fontId="0" fillId="0" borderId="0" xfId="0" applyNumberFormat="1"/>
    <xf numFmtId="0" fontId="0" fillId="3" borderId="0" xfId="0" applyFill="1"/>
    <xf numFmtId="0" fontId="4" fillId="3" borderId="1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/>
    <xf numFmtId="4" fontId="5" fillId="2" borderId="5" xfId="0" applyNumberFormat="1" applyFont="1" applyFill="1" applyBorder="1"/>
    <xf numFmtId="4" fontId="5" fillId="2" borderId="15" xfId="0" applyNumberFormat="1" applyFont="1" applyFill="1" applyBorder="1"/>
    <xf numFmtId="4" fontId="5" fillId="2" borderId="1" xfId="0" applyNumberFormat="1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4" fontId="5" fillId="3" borderId="5" xfId="0" applyNumberFormat="1" applyFont="1" applyFill="1" applyBorder="1"/>
    <xf numFmtId="4" fontId="5" fillId="3" borderId="15" xfId="0" applyNumberFormat="1" applyFont="1" applyFill="1" applyBorder="1"/>
    <xf numFmtId="4" fontId="4" fillId="0" borderId="1" xfId="0" applyNumberFormat="1" applyFont="1" applyBorder="1"/>
    <xf numFmtId="4" fontId="4" fillId="0" borderId="5" xfId="0" applyNumberFormat="1" applyFont="1" applyBorder="1"/>
    <xf numFmtId="4" fontId="4" fillId="0" borderId="15" xfId="0" applyNumberFormat="1" applyFont="1" applyBorder="1"/>
    <xf numFmtId="4" fontId="1" fillId="2" borderId="1" xfId="0" applyNumberFormat="1" applyFont="1" applyFill="1" applyBorder="1"/>
    <xf numFmtId="4" fontId="4" fillId="2" borderId="15" xfId="0" applyNumberFormat="1" applyFont="1" applyFill="1" applyBorder="1"/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4" fontId="4" fillId="3" borderId="19" xfId="0" applyNumberFormat="1" applyFont="1" applyFill="1" applyBorder="1"/>
    <xf numFmtId="4" fontId="4" fillId="3" borderId="2" xfId="0" applyNumberFormat="1" applyFont="1" applyFill="1" applyBorder="1"/>
    <xf numFmtId="4" fontId="4" fillId="2" borderId="19" xfId="0" applyNumberFormat="1" applyFont="1" applyFill="1" applyBorder="1"/>
    <xf numFmtId="4" fontId="4" fillId="2" borderId="2" xfId="0" applyNumberFormat="1" applyFont="1" applyFill="1" applyBorder="1"/>
    <xf numFmtId="4" fontId="4" fillId="0" borderId="16" xfId="0" applyNumberFormat="1" applyFont="1" applyBorder="1"/>
    <xf numFmtId="4" fontId="4" fillId="0" borderId="2" xfId="0" applyNumberFormat="1" applyFont="1" applyBorder="1"/>
    <xf numFmtId="4" fontId="4" fillId="3" borderId="15" xfId="0" applyNumberFormat="1" applyFont="1" applyFill="1" applyBorder="1"/>
    <xf numFmtId="4" fontId="1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5" xfId="0" applyFont="1" applyFill="1" applyBorder="1"/>
    <xf numFmtId="0" fontId="5" fillId="2" borderId="1" xfId="0" applyFont="1" applyFill="1" applyBorder="1"/>
    <xf numFmtId="4" fontId="9" fillId="3" borderId="1" xfId="0" applyNumberFormat="1" applyFont="1" applyFill="1" applyBorder="1"/>
    <xf numFmtId="0" fontId="7" fillId="2" borderId="4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wrapText="1"/>
    </xf>
    <xf numFmtId="0" fontId="5" fillId="3" borderId="8" xfId="0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wrapText="1"/>
    </xf>
    <xf numFmtId="4" fontId="4" fillId="3" borderId="9" xfId="0" applyNumberFormat="1" applyFont="1" applyFill="1" applyBorder="1"/>
    <xf numFmtId="4" fontId="4" fillId="3" borderId="3" xfId="0" applyNumberFormat="1" applyFont="1" applyFill="1" applyBorder="1"/>
    <xf numFmtId="4" fontId="9" fillId="3" borderId="3" xfId="0" applyNumberFormat="1" applyFont="1" applyFill="1" applyBorder="1"/>
    <xf numFmtId="4" fontId="4" fillId="3" borderId="13" xfId="0" applyNumberFormat="1" applyFont="1" applyFill="1" applyBorder="1"/>
    <xf numFmtId="4" fontId="4" fillId="3" borderId="4" xfId="0" applyNumberFormat="1" applyFont="1" applyFill="1" applyBorder="1"/>
    <xf numFmtId="4" fontId="9" fillId="3" borderId="4" xfId="0" applyNumberFormat="1" applyFont="1" applyFill="1" applyBorder="1"/>
    <xf numFmtId="0" fontId="7" fillId="2" borderId="7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2" xfId="0" applyFont="1" applyFill="1" applyBorder="1"/>
    <xf numFmtId="0" fontId="7" fillId="2" borderId="1" xfId="0" applyFont="1" applyFill="1" applyBorder="1" applyAlignment="1">
      <alignment horizontal="right"/>
    </xf>
    <xf numFmtId="0" fontId="5" fillId="3" borderId="13" xfId="0" applyFont="1" applyFill="1" applyBorder="1"/>
    <xf numFmtId="0" fontId="5" fillId="3" borderId="7" xfId="0" applyFont="1" applyFill="1" applyBorder="1"/>
    <xf numFmtId="0" fontId="11" fillId="3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4" xfId="0" applyFont="1" applyFill="1" applyBorder="1" applyAlignment="1">
      <alignment wrapText="1"/>
    </xf>
    <xf numFmtId="4" fontId="1" fillId="2" borderId="2" xfId="0" applyNumberFormat="1" applyFont="1" applyFill="1" applyBorder="1"/>
    <xf numFmtId="4" fontId="8" fillId="2" borderId="1" xfId="0" applyNumberFormat="1" applyFont="1" applyFill="1" applyBorder="1"/>
    <xf numFmtId="49" fontId="12" fillId="3" borderId="5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D14" sqref="D14"/>
    </sheetView>
  </sheetViews>
  <sheetFormatPr defaultRowHeight="14.25"/>
  <cols>
    <col min="1" max="1" width="10.25" customWidth="1"/>
    <col min="2" max="2" width="12" customWidth="1"/>
    <col min="3" max="3" width="9.625" customWidth="1"/>
    <col min="4" max="4" width="56.25" style="1" customWidth="1"/>
    <col min="5" max="5" width="11.625" customWidth="1"/>
    <col min="6" max="6" width="11.25" customWidth="1"/>
    <col min="7" max="10" width="10.625" customWidth="1"/>
  </cols>
  <sheetData>
    <row r="1" spans="1:10">
      <c r="J1" s="2" t="s">
        <v>6</v>
      </c>
    </row>
    <row r="2" spans="1:10">
      <c r="J2" s="2" t="s">
        <v>80</v>
      </c>
    </row>
    <row r="3" spans="1:10" ht="15.75">
      <c r="B3" s="3"/>
      <c r="J3" s="2" t="s">
        <v>18</v>
      </c>
    </row>
    <row r="4" spans="1:10">
      <c r="J4" s="2" t="s">
        <v>79</v>
      </c>
    </row>
    <row r="5" spans="1:10" ht="15">
      <c r="A5" s="99" t="s">
        <v>47</v>
      </c>
      <c r="B5" s="99"/>
      <c r="C5" s="99"/>
      <c r="D5" s="99"/>
      <c r="E5" s="99"/>
      <c r="F5" s="99"/>
      <c r="G5" s="99"/>
      <c r="H5" s="99"/>
      <c r="I5" s="99"/>
      <c r="J5" s="99"/>
    </row>
    <row r="7" spans="1:10">
      <c r="A7" s="106" t="s">
        <v>0</v>
      </c>
      <c r="B7" s="109" t="s">
        <v>1</v>
      </c>
      <c r="C7" s="109" t="s">
        <v>2</v>
      </c>
      <c r="D7" s="112" t="s">
        <v>3</v>
      </c>
      <c r="E7" s="100" t="s">
        <v>4</v>
      </c>
      <c r="F7" s="100"/>
      <c r="G7" s="101"/>
      <c r="H7" s="102" t="s">
        <v>5</v>
      </c>
      <c r="I7" s="100"/>
      <c r="J7" s="100"/>
    </row>
    <row r="8" spans="1:10" ht="15">
      <c r="A8" s="107"/>
      <c r="B8" s="110"/>
      <c r="C8" s="110"/>
      <c r="D8" s="113"/>
      <c r="E8" s="109" t="s">
        <v>7</v>
      </c>
      <c r="F8" s="115" t="s">
        <v>48</v>
      </c>
      <c r="G8" s="116"/>
      <c r="H8" s="117" t="s">
        <v>7</v>
      </c>
      <c r="I8" s="115" t="s">
        <v>48</v>
      </c>
      <c r="J8" s="119"/>
    </row>
    <row r="9" spans="1:10" ht="30">
      <c r="A9" s="108"/>
      <c r="B9" s="111"/>
      <c r="C9" s="111"/>
      <c r="D9" s="114"/>
      <c r="E9" s="111"/>
      <c r="F9" s="10" t="s">
        <v>49</v>
      </c>
      <c r="G9" s="11" t="s">
        <v>50</v>
      </c>
      <c r="H9" s="118"/>
      <c r="I9" s="10" t="s">
        <v>49</v>
      </c>
      <c r="J9" s="10" t="s">
        <v>50</v>
      </c>
    </row>
    <row r="10" spans="1:10" s="5" customFormat="1" ht="17.100000000000001" customHeight="1">
      <c r="A10" s="12">
        <v>750</v>
      </c>
      <c r="B10" s="13"/>
      <c r="C10" s="13"/>
      <c r="D10" s="9" t="s">
        <v>8</v>
      </c>
      <c r="E10" s="14">
        <f>SUM(E11)</f>
        <v>113080</v>
      </c>
      <c r="F10" s="14">
        <f t="shared" ref="F10:J10" si="0">SUM(F11)</f>
        <v>113080</v>
      </c>
      <c r="G10" s="15">
        <f t="shared" si="0"/>
        <v>0</v>
      </c>
      <c r="H10" s="16">
        <f t="shared" si="0"/>
        <v>0</v>
      </c>
      <c r="I10" s="17">
        <f t="shared" si="0"/>
        <v>0</v>
      </c>
      <c r="J10" s="17">
        <f t="shared" si="0"/>
        <v>0</v>
      </c>
    </row>
    <row r="11" spans="1:10" s="5" customFormat="1" ht="17.100000000000001" customHeight="1">
      <c r="A11" s="18"/>
      <c r="B11" s="19">
        <v>75095</v>
      </c>
      <c r="C11" s="19"/>
      <c r="D11" s="38" t="s">
        <v>19</v>
      </c>
      <c r="E11" s="20">
        <f t="shared" ref="E11:J11" si="1">SUM(E12:E13)</f>
        <v>113080</v>
      </c>
      <c r="F11" s="20">
        <f t="shared" si="1"/>
        <v>113080</v>
      </c>
      <c r="G11" s="21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</row>
    <row r="12" spans="1:10" ht="23.25" customHeight="1">
      <c r="A12" s="61"/>
      <c r="B12" s="62"/>
      <c r="C12" s="63" t="s">
        <v>20</v>
      </c>
      <c r="D12" s="39" t="s">
        <v>21</v>
      </c>
      <c r="E12" s="23">
        <v>32</v>
      </c>
      <c r="F12" s="23">
        <v>32</v>
      </c>
      <c r="G12" s="24"/>
      <c r="H12" s="25"/>
      <c r="I12" s="23"/>
      <c r="J12" s="23"/>
    </row>
    <row r="13" spans="1:10" ht="45" customHeight="1">
      <c r="A13" s="64"/>
      <c r="B13" s="65"/>
      <c r="C13" s="66">
        <v>2460</v>
      </c>
      <c r="D13" s="39" t="s">
        <v>22</v>
      </c>
      <c r="E13" s="23">
        <v>113048</v>
      </c>
      <c r="F13" s="23">
        <v>113048</v>
      </c>
      <c r="G13" s="24"/>
      <c r="H13" s="25"/>
      <c r="I13" s="23"/>
      <c r="J13" s="23"/>
    </row>
    <row r="14" spans="1:10" ht="48.75" customHeight="1">
      <c r="A14" s="43">
        <v>756</v>
      </c>
      <c r="B14" s="43"/>
      <c r="C14" s="43"/>
      <c r="D14" s="9" t="s">
        <v>35</v>
      </c>
      <c r="E14" s="26">
        <f t="shared" ref="E14:J14" si="2">E15</f>
        <v>454818</v>
      </c>
      <c r="F14" s="26">
        <f t="shared" si="2"/>
        <v>454818</v>
      </c>
      <c r="G14" s="26">
        <f t="shared" si="2"/>
        <v>0</v>
      </c>
      <c r="H14" s="27">
        <f t="shared" si="2"/>
        <v>0</v>
      </c>
      <c r="I14" s="28">
        <f t="shared" si="2"/>
        <v>0</v>
      </c>
      <c r="J14" s="28">
        <f t="shared" si="2"/>
        <v>0</v>
      </c>
    </row>
    <row r="15" spans="1:10" s="5" customFormat="1" ht="30" customHeight="1">
      <c r="A15" s="18"/>
      <c r="B15" s="19">
        <v>75618</v>
      </c>
      <c r="C15" s="19"/>
      <c r="D15" s="6" t="s">
        <v>34</v>
      </c>
      <c r="E15" s="29">
        <f t="shared" ref="E15:J15" si="3">SUM(E16:E18)</f>
        <v>454818</v>
      </c>
      <c r="F15" s="29">
        <f t="shared" si="3"/>
        <v>454818</v>
      </c>
      <c r="G15" s="29">
        <f t="shared" si="3"/>
        <v>0</v>
      </c>
      <c r="H15" s="30">
        <f t="shared" si="3"/>
        <v>0</v>
      </c>
      <c r="I15" s="29">
        <f t="shared" si="3"/>
        <v>0</v>
      </c>
      <c r="J15" s="31">
        <f t="shared" si="3"/>
        <v>0</v>
      </c>
    </row>
    <row r="16" spans="1:10" ht="27.75" customHeight="1">
      <c r="A16" s="61"/>
      <c r="B16" s="67"/>
      <c r="C16" s="68" t="s">
        <v>23</v>
      </c>
      <c r="D16" s="39" t="s">
        <v>24</v>
      </c>
      <c r="E16" s="23">
        <v>432818</v>
      </c>
      <c r="F16" s="23">
        <v>432818</v>
      </c>
      <c r="G16" s="24"/>
      <c r="H16" s="25"/>
      <c r="I16" s="23"/>
      <c r="J16" s="23"/>
    </row>
    <row r="17" spans="1:10" ht="17.100000000000001" customHeight="1">
      <c r="A17" s="61"/>
      <c r="B17" s="67"/>
      <c r="C17" s="68" t="s">
        <v>25</v>
      </c>
      <c r="D17" s="39" t="s">
        <v>26</v>
      </c>
      <c r="E17" s="23">
        <v>20000</v>
      </c>
      <c r="F17" s="23">
        <v>20000</v>
      </c>
      <c r="G17" s="24"/>
      <c r="H17" s="25"/>
      <c r="I17" s="23"/>
      <c r="J17" s="23"/>
    </row>
    <row r="18" spans="1:10" ht="17.100000000000001" customHeight="1">
      <c r="A18" s="64"/>
      <c r="B18" s="65"/>
      <c r="C18" s="68" t="s">
        <v>27</v>
      </c>
      <c r="D18" s="39" t="s">
        <v>28</v>
      </c>
      <c r="E18" s="23">
        <v>2000</v>
      </c>
      <c r="F18" s="23">
        <v>2000</v>
      </c>
      <c r="G18" s="24"/>
      <c r="H18" s="25"/>
      <c r="I18" s="23"/>
      <c r="J18" s="23"/>
    </row>
    <row r="19" spans="1:10" ht="17.100000000000001" customHeight="1">
      <c r="A19" s="69">
        <v>900</v>
      </c>
      <c r="B19" s="70"/>
      <c r="C19" s="70"/>
      <c r="D19" s="9" t="s">
        <v>9</v>
      </c>
      <c r="E19" s="26">
        <f t="shared" ref="E19:J19" si="4">E20+E23+E25</f>
        <v>32102</v>
      </c>
      <c r="F19" s="26">
        <f t="shared" si="4"/>
        <v>32102</v>
      </c>
      <c r="G19" s="26">
        <f t="shared" si="4"/>
        <v>0</v>
      </c>
      <c r="H19" s="32">
        <f t="shared" si="4"/>
        <v>0</v>
      </c>
      <c r="I19" s="28">
        <f t="shared" si="4"/>
        <v>0</v>
      </c>
      <c r="J19" s="33">
        <f t="shared" si="4"/>
        <v>0</v>
      </c>
    </row>
    <row r="20" spans="1:10" s="5" customFormat="1" ht="17.100000000000001" customHeight="1">
      <c r="A20" s="71"/>
      <c r="B20" s="72">
        <v>90002</v>
      </c>
      <c r="C20" s="19"/>
      <c r="D20" s="6" t="s">
        <v>10</v>
      </c>
      <c r="E20" s="29">
        <f t="shared" ref="E20:J20" si="5">SUM(E21:E22)</f>
        <v>9140</v>
      </c>
      <c r="F20" s="29">
        <f t="shared" si="5"/>
        <v>9140</v>
      </c>
      <c r="G20" s="29">
        <f t="shared" si="5"/>
        <v>0</v>
      </c>
      <c r="H20" s="30">
        <f t="shared" si="5"/>
        <v>0</v>
      </c>
      <c r="I20" s="29">
        <f t="shared" si="5"/>
        <v>0</v>
      </c>
      <c r="J20" s="31">
        <f t="shared" si="5"/>
        <v>0</v>
      </c>
    </row>
    <row r="21" spans="1:10" ht="17.100000000000001" customHeight="1">
      <c r="A21" s="67"/>
      <c r="B21" s="73"/>
      <c r="C21" s="63" t="s">
        <v>29</v>
      </c>
      <c r="D21" s="39" t="s">
        <v>30</v>
      </c>
      <c r="E21" s="23">
        <v>70</v>
      </c>
      <c r="F21" s="23">
        <v>70</v>
      </c>
      <c r="G21" s="24"/>
      <c r="H21" s="25"/>
      <c r="I21" s="23"/>
      <c r="J21" s="23"/>
    </row>
    <row r="22" spans="1:10" ht="17.100000000000001" customHeight="1">
      <c r="A22" s="67"/>
      <c r="B22" s="74"/>
      <c r="C22" s="63" t="s">
        <v>20</v>
      </c>
      <c r="D22" s="39" t="s">
        <v>21</v>
      </c>
      <c r="E22" s="23">
        <v>9070</v>
      </c>
      <c r="F22" s="23">
        <v>9070</v>
      </c>
      <c r="G22" s="34"/>
      <c r="H22" s="35"/>
      <c r="I22" s="23"/>
      <c r="J22" s="23"/>
    </row>
    <row r="23" spans="1:10" s="5" customFormat="1" ht="27.75" customHeight="1">
      <c r="A23" s="75"/>
      <c r="B23" s="76">
        <v>90019</v>
      </c>
      <c r="C23" s="77"/>
      <c r="D23" s="6" t="s">
        <v>31</v>
      </c>
      <c r="E23" s="29">
        <f t="shared" ref="E23:J23" si="6">E24</f>
        <v>2962</v>
      </c>
      <c r="F23" s="29">
        <f t="shared" si="6"/>
        <v>2962</v>
      </c>
      <c r="G23" s="29">
        <f t="shared" si="6"/>
        <v>0</v>
      </c>
      <c r="H23" s="36">
        <f t="shared" si="6"/>
        <v>0</v>
      </c>
      <c r="I23" s="29">
        <f t="shared" si="6"/>
        <v>0</v>
      </c>
      <c r="J23" s="29">
        <f t="shared" si="6"/>
        <v>0</v>
      </c>
    </row>
    <row r="24" spans="1:10" ht="17.100000000000001" customHeight="1">
      <c r="A24" s="67"/>
      <c r="B24" s="66"/>
      <c r="C24" s="68" t="s">
        <v>25</v>
      </c>
      <c r="D24" s="39" t="s">
        <v>26</v>
      </c>
      <c r="E24" s="23">
        <v>2962</v>
      </c>
      <c r="F24" s="23">
        <v>2962</v>
      </c>
      <c r="G24" s="24"/>
      <c r="H24" s="25"/>
      <c r="I24" s="23"/>
      <c r="J24" s="23"/>
    </row>
    <row r="25" spans="1:10" s="5" customFormat="1" ht="28.5" customHeight="1">
      <c r="A25" s="75"/>
      <c r="B25" s="72">
        <v>90020</v>
      </c>
      <c r="C25" s="78"/>
      <c r="D25" s="6" t="s">
        <v>54</v>
      </c>
      <c r="E25" s="29">
        <f t="shared" ref="E25:J25" si="7">E26</f>
        <v>20000</v>
      </c>
      <c r="F25" s="29">
        <f t="shared" si="7"/>
        <v>20000</v>
      </c>
      <c r="G25" s="29">
        <f t="shared" si="7"/>
        <v>0</v>
      </c>
      <c r="H25" s="36">
        <f t="shared" si="7"/>
        <v>0</v>
      </c>
      <c r="I25" s="29">
        <f t="shared" si="7"/>
        <v>0</v>
      </c>
      <c r="J25" s="29">
        <f t="shared" si="7"/>
        <v>0</v>
      </c>
    </row>
    <row r="26" spans="1:10" ht="17.100000000000001" customHeight="1">
      <c r="A26" s="65"/>
      <c r="B26" s="66"/>
      <c r="C26" s="68" t="s">
        <v>32</v>
      </c>
      <c r="D26" s="39" t="s">
        <v>33</v>
      </c>
      <c r="E26" s="23">
        <v>20000</v>
      </c>
      <c r="F26" s="23">
        <v>20000</v>
      </c>
      <c r="G26" s="24"/>
      <c r="H26" s="25"/>
      <c r="I26" s="23"/>
      <c r="J26" s="23"/>
    </row>
    <row r="27" spans="1:10" ht="21.75" customHeight="1">
      <c r="A27" s="103" t="s">
        <v>51</v>
      </c>
      <c r="B27" s="104"/>
      <c r="C27" s="104"/>
      <c r="D27" s="105"/>
      <c r="E27" s="37">
        <f>E19+E14+E10</f>
        <v>600000</v>
      </c>
      <c r="F27" s="37">
        <f>F19+F14+F10</f>
        <v>600000</v>
      </c>
      <c r="G27" s="37">
        <f>G19+G14+G10</f>
        <v>0</v>
      </c>
      <c r="H27" s="37">
        <f t="shared" ref="H27:J27" si="8">H19+H14+H10</f>
        <v>0</v>
      </c>
      <c r="I27" s="37">
        <f t="shared" si="8"/>
        <v>0</v>
      </c>
      <c r="J27" s="37">
        <f t="shared" si="8"/>
        <v>0</v>
      </c>
    </row>
    <row r="28" spans="1:10">
      <c r="E28" s="4"/>
      <c r="F28" s="4"/>
      <c r="G28" s="4"/>
      <c r="H28" s="4"/>
      <c r="I28" s="4"/>
      <c r="J28" s="4"/>
    </row>
  </sheetData>
  <mergeCells count="12">
    <mergeCell ref="A5:J5"/>
    <mergeCell ref="E7:G7"/>
    <mergeCell ref="H7:J7"/>
    <mergeCell ref="A27:D27"/>
    <mergeCell ref="A7:A9"/>
    <mergeCell ref="B7:B9"/>
    <mergeCell ref="C7:C9"/>
    <mergeCell ref="D7:D9"/>
    <mergeCell ref="E8:E9"/>
    <mergeCell ref="F8:G8"/>
    <mergeCell ref="H8:H9"/>
    <mergeCell ref="I8:J8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activeCell="D22" sqref="D22"/>
    </sheetView>
  </sheetViews>
  <sheetFormatPr defaultRowHeight="14.25"/>
  <cols>
    <col min="1" max="1" width="8.5" customWidth="1"/>
    <col min="2" max="2" width="10.25" customWidth="1"/>
    <col min="3" max="3" width="9.625" customWidth="1"/>
    <col min="4" max="4" width="54.75" style="1" customWidth="1"/>
    <col min="5" max="10" width="10.625" customWidth="1"/>
  </cols>
  <sheetData>
    <row r="1" spans="1:10">
      <c r="J1" s="2" t="s">
        <v>78</v>
      </c>
    </row>
    <row r="2" spans="1:10">
      <c r="J2" s="2" t="s">
        <v>80</v>
      </c>
    </row>
    <row r="3" spans="1:10" ht="15.75">
      <c r="B3" s="3"/>
      <c r="J3" s="2" t="s">
        <v>18</v>
      </c>
    </row>
    <row r="4" spans="1:10">
      <c r="J4" s="2" t="s">
        <v>79</v>
      </c>
    </row>
    <row r="5" spans="1:10" ht="15">
      <c r="A5" s="99" t="s">
        <v>67</v>
      </c>
      <c r="B5" s="99"/>
      <c r="C5" s="99"/>
      <c r="D5" s="99"/>
      <c r="E5" s="99"/>
      <c r="F5" s="99"/>
      <c r="G5" s="99"/>
      <c r="H5" s="99"/>
      <c r="I5" s="99"/>
      <c r="J5" s="99"/>
    </row>
    <row r="7" spans="1:10" s="5" customFormat="1">
      <c r="A7" s="125" t="s">
        <v>0</v>
      </c>
      <c r="B7" s="125" t="s">
        <v>1</v>
      </c>
      <c r="C7" s="125" t="s">
        <v>2</v>
      </c>
      <c r="D7" s="128" t="s">
        <v>3</v>
      </c>
      <c r="E7" s="123" t="s">
        <v>4</v>
      </c>
      <c r="F7" s="123"/>
      <c r="G7" s="123"/>
      <c r="H7" s="124" t="s">
        <v>5</v>
      </c>
      <c r="I7" s="124"/>
      <c r="J7" s="124"/>
    </row>
    <row r="8" spans="1:10" s="5" customFormat="1" ht="15">
      <c r="A8" s="126"/>
      <c r="B8" s="126"/>
      <c r="C8" s="126"/>
      <c r="D8" s="129"/>
      <c r="E8" s="125" t="s">
        <v>7</v>
      </c>
      <c r="F8" s="131" t="s">
        <v>48</v>
      </c>
      <c r="G8" s="132"/>
      <c r="H8" s="133" t="s">
        <v>7</v>
      </c>
      <c r="I8" s="135" t="s">
        <v>48</v>
      </c>
      <c r="J8" s="136"/>
    </row>
    <row r="9" spans="1:10" s="5" customFormat="1" ht="28.5" customHeight="1">
      <c r="A9" s="127"/>
      <c r="B9" s="127"/>
      <c r="C9" s="127"/>
      <c r="D9" s="130"/>
      <c r="E9" s="127"/>
      <c r="F9" s="49" t="s">
        <v>52</v>
      </c>
      <c r="G9" s="49" t="s">
        <v>53</v>
      </c>
      <c r="H9" s="134"/>
      <c r="I9" s="49" t="s">
        <v>52</v>
      </c>
      <c r="J9" s="49" t="s">
        <v>53</v>
      </c>
    </row>
    <row r="10" spans="1:10" s="5" customFormat="1" ht="14.25" customHeight="1">
      <c r="A10" s="94" t="s">
        <v>68</v>
      </c>
      <c r="B10" s="94" t="s">
        <v>69</v>
      </c>
      <c r="C10" s="94" t="s">
        <v>70</v>
      </c>
      <c r="D10" s="95" t="s">
        <v>71</v>
      </c>
      <c r="E10" s="96" t="s">
        <v>72</v>
      </c>
      <c r="F10" s="97" t="s">
        <v>73</v>
      </c>
      <c r="G10" s="97" t="s">
        <v>74</v>
      </c>
      <c r="H10" s="98" t="s">
        <v>75</v>
      </c>
      <c r="I10" s="97" t="s">
        <v>76</v>
      </c>
      <c r="J10" s="97" t="s">
        <v>77</v>
      </c>
    </row>
    <row r="11" spans="1:10" ht="17.100000000000001" customHeight="1">
      <c r="A11" s="60">
        <v>750</v>
      </c>
      <c r="B11" s="40"/>
      <c r="C11" s="85"/>
      <c r="D11" s="9" t="s">
        <v>8</v>
      </c>
      <c r="E11" s="92">
        <f t="shared" ref="E11:J11" si="0">E12</f>
        <v>0</v>
      </c>
      <c r="F11" s="26">
        <f t="shared" si="0"/>
        <v>0</v>
      </c>
      <c r="G11" s="26">
        <f t="shared" si="0"/>
        <v>0</v>
      </c>
      <c r="H11" s="93">
        <f t="shared" si="0"/>
        <v>37146</v>
      </c>
      <c r="I11" s="93">
        <f t="shared" si="0"/>
        <v>37146</v>
      </c>
      <c r="J11" s="93">
        <f t="shared" si="0"/>
        <v>0</v>
      </c>
    </row>
    <row r="12" spans="1:10" s="5" customFormat="1" ht="17.100000000000001" customHeight="1">
      <c r="A12" s="50"/>
      <c r="B12" s="51">
        <v>75095</v>
      </c>
      <c r="C12" s="19"/>
      <c r="D12" s="38" t="s">
        <v>19</v>
      </c>
      <c r="E12" s="31">
        <f t="shared" ref="E12:J12" si="1">SUM(E13:E27)</f>
        <v>0</v>
      </c>
      <c r="F12" s="31">
        <f t="shared" si="1"/>
        <v>0</v>
      </c>
      <c r="G12" s="31">
        <f t="shared" si="1"/>
        <v>0</v>
      </c>
      <c r="H12" s="31">
        <f t="shared" si="1"/>
        <v>37146</v>
      </c>
      <c r="I12" s="31">
        <f t="shared" si="1"/>
        <v>37146</v>
      </c>
      <c r="J12" s="31">
        <f t="shared" si="1"/>
        <v>0</v>
      </c>
    </row>
    <row r="13" spans="1:10" s="5" customFormat="1" ht="15" customHeight="1">
      <c r="A13" s="79"/>
      <c r="B13" s="80"/>
      <c r="C13" s="72">
        <v>4010</v>
      </c>
      <c r="D13" s="6" t="s">
        <v>36</v>
      </c>
      <c r="E13" s="31"/>
      <c r="F13" s="29"/>
      <c r="G13" s="29"/>
      <c r="H13" s="42">
        <v>11200</v>
      </c>
      <c r="I13" s="42">
        <v>11200</v>
      </c>
      <c r="J13" s="42"/>
    </row>
    <row r="14" spans="1:10" s="5" customFormat="1" ht="15" customHeight="1">
      <c r="A14" s="79"/>
      <c r="B14" s="80"/>
      <c r="C14" s="72">
        <v>4110</v>
      </c>
      <c r="D14" s="6" t="s">
        <v>38</v>
      </c>
      <c r="E14" s="31"/>
      <c r="F14" s="29"/>
      <c r="G14" s="29"/>
      <c r="H14" s="42">
        <v>600</v>
      </c>
      <c r="I14" s="42">
        <v>600</v>
      </c>
      <c r="J14" s="42"/>
    </row>
    <row r="15" spans="1:10" s="5" customFormat="1" ht="15" customHeight="1">
      <c r="A15" s="79"/>
      <c r="B15" s="80"/>
      <c r="C15" s="72">
        <v>4120</v>
      </c>
      <c r="D15" s="6" t="s">
        <v>39</v>
      </c>
      <c r="E15" s="31"/>
      <c r="F15" s="29"/>
      <c r="G15" s="29"/>
      <c r="H15" s="42">
        <v>100</v>
      </c>
      <c r="I15" s="42">
        <v>100</v>
      </c>
      <c r="J15" s="42"/>
    </row>
    <row r="16" spans="1:10" s="5" customFormat="1" ht="15" customHeight="1">
      <c r="A16" s="79"/>
      <c r="B16" s="80"/>
      <c r="C16" s="72">
        <v>4170</v>
      </c>
      <c r="D16" s="6" t="s">
        <v>14</v>
      </c>
      <c r="E16" s="31"/>
      <c r="F16" s="29"/>
      <c r="G16" s="29"/>
      <c r="H16" s="42">
        <v>577</v>
      </c>
      <c r="I16" s="42">
        <v>577</v>
      </c>
      <c r="J16" s="42"/>
    </row>
    <row r="17" spans="1:10" s="5" customFormat="1" ht="15" customHeight="1">
      <c r="A17" s="79"/>
      <c r="B17" s="80"/>
      <c r="C17" s="72">
        <v>4260</v>
      </c>
      <c r="D17" s="6" t="s">
        <v>13</v>
      </c>
      <c r="E17" s="31"/>
      <c r="F17" s="29"/>
      <c r="G17" s="29"/>
      <c r="H17" s="42">
        <v>2000</v>
      </c>
      <c r="I17" s="42">
        <v>2000</v>
      </c>
      <c r="J17" s="42"/>
    </row>
    <row r="18" spans="1:10" s="5" customFormat="1" ht="15" customHeight="1">
      <c r="A18" s="79"/>
      <c r="B18" s="80"/>
      <c r="C18" s="72">
        <v>4300</v>
      </c>
      <c r="D18" s="6" t="s">
        <v>17</v>
      </c>
      <c r="E18" s="31"/>
      <c r="F18" s="29"/>
      <c r="G18" s="29"/>
      <c r="H18" s="42">
        <v>10000</v>
      </c>
      <c r="I18" s="42">
        <v>10000</v>
      </c>
      <c r="J18" s="42"/>
    </row>
    <row r="19" spans="1:10" s="5" customFormat="1" ht="31.5" customHeight="1">
      <c r="A19" s="79"/>
      <c r="B19" s="80"/>
      <c r="C19" s="72">
        <v>4360</v>
      </c>
      <c r="D19" s="6" t="s">
        <v>40</v>
      </c>
      <c r="E19" s="31"/>
      <c r="F19" s="29"/>
      <c r="G19" s="29"/>
      <c r="H19" s="42">
        <v>3000</v>
      </c>
      <c r="I19" s="42">
        <v>3000</v>
      </c>
      <c r="J19" s="42"/>
    </row>
    <row r="20" spans="1:10" s="5" customFormat="1" ht="32.25" customHeight="1">
      <c r="A20" s="79"/>
      <c r="B20" s="80"/>
      <c r="C20" s="72">
        <v>4400</v>
      </c>
      <c r="D20" s="8" t="s">
        <v>11</v>
      </c>
      <c r="E20" s="31"/>
      <c r="F20" s="29"/>
      <c r="G20" s="29"/>
      <c r="H20" s="42">
        <v>840</v>
      </c>
      <c r="I20" s="42">
        <v>840</v>
      </c>
      <c r="J20" s="42"/>
    </row>
    <row r="21" spans="1:10" s="5" customFormat="1" ht="17.100000000000001" customHeight="1">
      <c r="A21" s="79"/>
      <c r="B21" s="80"/>
      <c r="C21" s="72">
        <v>4410</v>
      </c>
      <c r="D21" s="6" t="s">
        <v>41</v>
      </c>
      <c r="E21" s="31"/>
      <c r="F21" s="29"/>
      <c r="G21" s="29"/>
      <c r="H21" s="42">
        <v>1300</v>
      </c>
      <c r="I21" s="42">
        <v>1300</v>
      </c>
      <c r="J21" s="42"/>
    </row>
    <row r="22" spans="1:10" s="5" customFormat="1" ht="17.100000000000001" customHeight="1">
      <c r="A22" s="79"/>
      <c r="B22" s="80"/>
      <c r="C22" s="72">
        <v>4420</v>
      </c>
      <c r="D22" s="6" t="s">
        <v>42</v>
      </c>
      <c r="E22" s="31"/>
      <c r="F22" s="29"/>
      <c r="G22" s="29"/>
      <c r="H22" s="42">
        <v>1000</v>
      </c>
      <c r="I22" s="42">
        <v>1000</v>
      </c>
      <c r="J22" s="42"/>
    </row>
    <row r="23" spans="1:10" s="5" customFormat="1" ht="17.100000000000001" customHeight="1">
      <c r="A23" s="79"/>
      <c r="B23" s="80"/>
      <c r="C23" s="72">
        <v>4430</v>
      </c>
      <c r="D23" s="6" t="s">
        <v>15</v>
      </c>
      <c r="E23" s="31"/>
      <c r="F23" s="29"/>
      <c r="G23" s="29"/>
      <c r="H23" s="42">
        <v>1200</v>
      </c>
      <c r="I23" s="42">
        <v>1200</v>
      </c>
      <c r="J23" s="42"/>
    </row>
    <row r="24" spans="1:10" s="5" customFormat="1" ht="17.100000000000001" customHeight="1">
      <c r="A24" s="79"/>
      <c r="B24" s="80"/>
      <c r="C24" s="72">
        <v>4440</v>
      </c>
      <c r="D24" s="6" t="s">
        <v>43</v>
      </c>
      <c r="E24" s="31"/>
      <c r="F24" s="29"/>
      <c r="G24" s="29"/>
      <c r="H24" s="42">
        <v>879</v>
      </c>
      <c r="I24" s="42">
        <v>879</v>
      </c>
      <c r="J24" s="42"/>
    </row>
    <row r="25" spans="1:10" s="5" customFormat="1" ht="17.100000000000001" customHeight="1">
      <c r="A25" s="79"/>
      <c r="B25" s="80"/>
      <c r="C25" s="72">
        <v>4480</v>
      </c>
      <c r="D25" s="6" t="s">
        <v>44</v>
      </c>
      <c r="E25" s="31"/>
      <c r="F25" s="29"/>
      <c r="G25" s="29"/>
      <c r="H25" s="42">
        <v>50</v>
      </c>
      <c r="I25" s="42">
        <v>50</v>
      </c>
      <c r="J25" s="42"/>
    </row>
    <row r="26" spans="1:10" s="5" customFormat="1" ht="17.100000000000001" customHeight="1">
      <c r="A26" s="79"/>
      <c r="B26" s="80"/>
      <c r="C26" s="72">
        <v>4510</v>
      </c>
      <c r="D26" s="6" t="s">
        <v>45</v>
      </c>
      <c r="E26" s="31"/>
      <c r="F26" s="29"/>
      <c r="G26" s="29"/>
      <c r="H26" s="42">
        <v>400</v>
      </c>
      <c r="I26" s="42">
        <v>400</v>
      </c>
      <c r="J26" s="42"/>
    </row>
    <row r="27" spans="1:10" s="5" customFormat="1" ht="17.100000000000001" customHeight="1">
      <c r="A27" s="79"/>
      <c r="B27" s="80"/>
      <c r="C27" s="86">
        <v>4700</v>
      </c>
      <c r="D27" s="53" t="s">
        <v>46</v>
      </c>
      <c r="E27" s="54"/>
      <c r="F27" s="55"/>
      <c r="G27" s="55"/>
      <c r="H27" s="56">
        <v>4000</v>
      </c>
      <c r="I27" s="56">
        <v>4000</v>
      </c>
      <c r="J27" s="56"/>
    </row>
    <row r="28" spans="1:10" s="5" customFormat="1" ht="17.100000000000001" customHeight="1">
      <c r="A28" s="81">
        <v>757</v>
      </c>
      <c r="B28" s="41"/>
      <c r="C28" s="46"/>
      <c r="D28" s="9" t="s">
        <v>55</v>
      </c>
      <c r="E28" s="26"/>
      <c r="F28" s="26"/>
      <c r="G28" s="26"/>
      <c r="H28" s="93">
        <f>H29</f>
        <v>9000</v>
      </c>
      <c r="I28" s="93">
        <f>I29</f>
        <v>9000</v>
      </c>
      <c r="J28" s="93">
        <f>J29</f>
        <v>0</v>
      </c>
    </row>
    <row r="29" spans="1:10" s="5" customFormat="1" ht="29.25" customHeight="1">
      <c r="A29" s="79"/>
      <c r="B29" s="51">
        <v>75702</v>
      </c>
      <c r="C29" s="76"/>
      <c r="D29" s="91" t="s">
        <v>56</v>
      </c>
      <c r="E29" s="57"/>
      <c r="F29" s="58"/>
      <c r="G29" s="58"/>
      <c r="H29" s="59">
        <f>SUM(H30:H31)</f>
        <v>9000</v>
      </c>
      <c r="I29" s="59">
        <f>SUM(I30:I31)</f>
        <v>9000</v>
      </c>
      <c r="J29" s="59">
        <f>SUM(J30:J31)</f>
        <v>0</v>
      </c>
    </row>
    <row r="30" spans="1:10" s="5" customFormat="1" ht="17.100000000000001" customHeight="1">
      <c r="A30" s="79"/>
      <c r="B30" s="80"/>
      <c r="C30" s="72">
        <v>8010</v>
      </c>
      <c r="D30" s="6" t="s">
        <v>57</v>
      </c>
      <c r="E30" s="31"/>
      <c r="F30" s="29"/>
      <c r="G30" s="29"/>
      <c r="H30" s="42">
        <v>1000</v>
      </c>
      <c r="I30" s="42">
        <v>1000</v>
      </c>
      <c r="J30" s="42"/>
    </row>
    <row r="31" spans="1:10" s="5" customFormat="1" ht="28.5" customHeight="1">
      <c r="A31" s="79"/>
      <c r="B31" s="80"/>
      <c r="C31" s="72">
        <v>8110</v>
      </c>
      <c r="D31" s="6" t="s">
        <v>58</v>
      </c>
      <c r="E31" s="31"/>
      <c r="F31" s="29"/>
      <c r="G31" s="29"/>
      <c r="H31" s="42">
        <v>8000</v>
      </c>
      <c r="I31" s="42">
        <v>8000</v>
      </c>
      <c r="J31" s="42"/>
    </row>
    <row r="32" spans="1:10" s="5" customFormat="1" ht="22.5" customHeight="1">
      <c r="A32" s="41">
        <v>758</v>
      </c>
      <c r="B32" s="41"/>
      <c r="C32" s="87"/>
      <c r="D32" s="9" t="s">
        <v>64</v>
      </c>
      <c r="E32" s="92"/>
      <c r="F32" s="26"/>
      <c r="G32" s="26"/>
      <c r="H32" s="93">
        <f t="shared" ref="H32:J33" si="2">H33</f>
        <v>9000</v>
      </c>
      <c r="I32" s="93">
        <f t="shared" si="2"/>
        <v>9000</v>
      </c>
      <c r="J32" s="93">
        <f t="shared" si="2"/>
        <v>0</v>
      </c>
    </row>
    <row r="33" spans="1:10" s="5" customFormat="1" ht="12.75" customHeight="1">
      <c r="A33" s="79"/>
      <c r="B33" s="51">
        <v>75818</v>
      </c>
      <c r="C33" s="72"/>
      <c r="D33" s="38" t="s">
        <v>65</v>
      </c>
      <c r="E33" s="31"/>
      <c r="F33" s="29"/>
      <c r="G33" s="29"/>
      <c r="H33" s="42">
        <f t="shared" si="2"/>
        <v>9000</v>
      </c>
      <c r="I33" s="42">
        <f t="shared" si="2"/>
        <v>9000</v>
      </c>
      <c r="J33" s="42">
        <f t="shared" si="2"/>
        <v>0</v>
      </c>
    </row>
    <row r="34" spans="1:10" s="5" customFormat="1" ht="15.75" customHeight="1">
      <c r="A34" s="83"/>
      <c r="B34" s="82"/>
      <c r="C34" s="72">
        <v>4810</v>
      </c>
      <c r="D34" s="6" t="s">
        <v>66</v>
      </c>
      <c r="E34" s="31"/>
      <c r="F34" s="29"/>
      <c r="G34" s="29"/>
      <c r="H34" s="42">
        <v>9000</v>
      </c>
      <c r="I34" s="42">
        <v>9000</v>
      </c>
      <c r="J34" s="42"/>
    </row>
    <row r="35" spans="1:10" ht="15">
      <c r="A35" s="81">
        <v>900</v>
      </c>
      <c r="B35" s="13"/>
      <c r="C35" s="13"/>
      <c r="D35" s="9" t="s">
        <v>9</v>
      </c>
      <c r="E35" s="44">
        <f>SUM(E36)</f>
        <v>770575</v>
      </c>
      <c r="F35" s="44">
        <f t="shared" ref="F35:J35" si="3">SUM(F36)</f>
        <v>770575</v>
      </c>
      <c r="G35" s="44">
        <f t="shared" si="3"/>
        <v>0</v>
      </c>
      <c r="H35" s="45">
        <f t="shared" si="3"/>
        <v>113329</v>
      </c>
      <c r="I35" s="45">
        <f t="shared" si="3"/>
        <v>113329</v>
      </c>
      <c r="J35" s="45">
        <f t="shared" si="3"/>
        <v>2100</v>
      </c>
    </row>
    <row r="36" spans="1:10" s="5" customFormat="1" ht="15">
      <c r="A36" s="18"/>
      <c r="B36" s="89">
        <v>90002</v>
      </c>
      <c r="C36" s="19"/>
      <c r="D36" s="38" t="s">
        <v>10</v>
      </c>
      <c r="E36" s="52">
        <f t="shared" ref="E36:J36" si="4">SUM(E37:E56)</f>
        <v>770575</v>
      </c>
      <c r="F36" s="52">
        <f t="shared" si="4"/>
        <v>770575</v>
      </c>
      <c r="G36" s="52">
        <f t="shared" si="4"/>
        <v>0</v>
      </c>
      <c r="H36" s="52">
        <f t="shared" si="4"/>
        <v>113329</v>
      </c>
      <c r="I36" s="52">
        <f t="shared" si="4"/>
        <v>113329</v>
      </c>
      <c r="J36" s="52">
        <f t="shared" si="4"/>
        <v>2100</v>
      </c>
    </row>
    <row r="37" spans="1:10" ht="15">
      <c r="A37" s="61"/>
      <c r="B37" s="88"/>
      <c r="C37" s="19">
        <v>4010</v>
      </c>
      <c r="D37" s="6" t="s">
        <v>36</v>
      </c>
      <c r="E37" s="47"/>
      <c r="F37" s="47"/>
      <c r="G37" s="47"/>
      <c r="H37" s="48">
        <v>50000</v>
      </c>
      <c r="I37" s="48">
        <v>50000</v>
      </c>
      <c r="J37" s="48"/>
    </row>
    <row r="38" spans="1:10" ht="15">
      <c r="A38" s="61"/>
      <c r="B38" s="88"/>
      <c r="C38" s="19">
        <v>4040</v>
      </c>
      <c r="D38" s="6" t="s">
        <v>37</v>
      </c>
      <c r="E38" s="47"/>
      <c r="F38" s="47"/>
      <c r="G38" s="47"/>
      <c r="H38" s="48">
        <v>1000</v>
      </c>
      <c r="I38" s="48">
        <v>1000</v>
      </c>
      <c r="J38" s="48"/>
    </row>
    <row r="39" spans="1:10" ht="15">
      <c r="A39" s="61"/>
      <c r="B39" s="88"/>
      <c r="C39" s="19">
        <v>4110</v>
      </c>
      <c r="D39" s="6" t="s">
        <v>38</v>
      </c>
      <c r="E39" s="47"/>
      <c r="F39" s="47"/>
      <c r="G39" s="47"/>
      <c r="H39" s="48">
        <v>6000</v>
      </c>
      <c r="I39" s="48">
        <v>6000</v>
      </c>
      <c r="J39" s="48"/>
    </row>
    <row r="40" spans="1:10" ht="15">
      <c r="A40" s="61"/>
      <c r="B40" s="88"/>
      <c r="C40" s="19">
        <v>4120</v>
      </c>
      <c r="D40" s="6" t="s">
        <v>39</v>
      </c>
      <c r="E40" s="47"/>
      <c r="F40" s="47"/>
      <c r="G40" s="47"/>
      <c r="H40" s="48">
        <v>850</v>
      </c>
      <c r="I40" s="48">
        <v>850</v>
      </c>
      <c r="J40" s="48"/>
    </row>
    <row r="41" spans="1:10" ht="15">
      <c r="A41" s="61"/>
      <c r="B41" s="88"/>
      <c r="C41" s="19">
        <v>4260</v>
      </c>
      <c r="D41" s="6" t="s">
        <v>13</v>
      </c>
      <c r="E41" s="47"/>
      <c r="F41" s="47"/>
      <c r="G41" s="47"/>
      <c r="H41" s="48">
        <v>800</v>
      </c>
      <c r="I41" s="48">
        <v>800</v>
      </c>
      <c r="J41" s="48"/>
    </row>
    <row r="42" spans="1:10" ht="15">
      <c r="A42" s="61"/>
      <c r="B42" s="88"/>
      <c r="C42" s="19">
        <v>4270</v>
      </c>
      <c r="D42" s="6" t="s">
        <v>12</v>
      </c>
      <c r="E42" s="47"/>
      <c r="F42" s="47"/>
      <c r="G42" s="47"/>
      <c r="H42" s="48">
        <v>1000</v>
      </c>
      <c r="I42" s="48">
        <v>1000</v>
      </c>
      <c r="J42" s="48"/>
    </row>
    <row r="43" spans="1:10" ht="15">
      <c r="A43" s="61"/>
      <c r="B43" s="88"/>
      <c r="C43" s="19">
        <v>4280</v>
      </c>
      <c r="D43" s="6" t="s">
        <v>59</v>
      </c>
      <c r="E43" s="47"/>
      <c r="F43" s="47"/>
      <c r="G43" s="47"/>
      <c r="H43" s="48">
        <v>640</v>
      </c>
      <c r="I43" s="48">
        <v>640</v>
      </c>
      <c r="J43" s="48"/>
    </row>
    <row r="44" spans="1:10" ht="15">
      <c r="A44" s="61"/>
      <c r="B44" s="88"/>
      <c r="C44" s="19">
        <v>4300</v>
      </c>
      <c r="D44" s="6" t="s">
        <v>17</v>
      </c>
      <c r="E44" s="47">
        <v>770575</v>
      </c>
      <c r="F44" s="47">
        <v>770575</v>
      </c>
      <c r="G44" s="47"/>
      <c r="H44" s="48"/>
      <c r="I44" s="48"/>
      <c r="J44" s="48"/>
    </row>
    <row r="45" spans="1:10" ht="15">
      <c r="A45" s="61"/>
      <c r="B45" s="88"/>
      <c r="C45" s="19">
        <v>4350</v>
      </c>
      <c r="D45" s="6" t="s">
        <v>60</v>
      </c>
      <c r="E45" s="47"/>
      <c r="F45" s="47"/>
      <c r="G45" s="47"/>
      <c r="H45" s="48">
        <v>1000</v>
      </c>
      <c r="I45" s="48">
        <v>1000</v>
      </c>
      <c r="J45" s="48"/>
    </row>
    <row r="46" spans="1:10" ht="30">
      <c r="A46" s="61"/>
      <c r="B46" s="88"/>
      <c r="C46" s="19">
        <v>4360</v>
      </c>
      <c r="D46" s="6" t="s">
        <v>40</v>
      </c>
      <c r="E46" s="47"/>
      <c r="F46" s="47"/>
      <c r="G46" s="47"/>
      <c r="H46" s="48">
        <v>2300</v>
      </c>
      <c r="I46" s="48">
        <v>2300</v>
      </c>
      <c r="J46" s="48"/>
    </row>
    <row r="47" spans="1:10" ht="30">
      <c r="A47" s="61"/>
      <c r="B47" s="88"/>
      <c r="C47" s="19">
        <v>4370</v>
      </c>
      <c r="D47" s="6" t="s">
        <v>61</v>
      </c>
      <c r="E47" s="47"/>
      <c r="F47" s="47"/>
      <c r="G47" s="47"/>
      <c r="H47" s="48">
        <v>1300</v>
      </c>
      <c r="I47" s="48">
        <v>1300</v>
      </c>
      <c r="J47" s="48"/>
    </row>
    <row r="48" spans="1:10" ht="15">
      <c r="A48" s="61"/>
      <c r="B48" s="88"/>
      <c r="C48" s="19">
        <v>4390</v>
      </c>
      <c r="D48" s="6" t="s">
        <v>62</v>
      </c>
      <c r="E48" s="47"/>
      <c r="F48" s="47"/>
      <c r="G48" s="47"/>
      <c r="H48" s="48">
        <v>9000</v>
      </c>
      <c r="I48" s="48">
        <v>9000</v>
      </c>
      <c r="J48" s="48"/>
    </row>
    <row r="49" spans="1:10" ht="15">
      <c r="A49" s="61"/>
      <c r="B49" s="88"/>
      <c r="C49" s="19">
        <v>4410</v>
      </c>
      <c r="D49" s="6" t="s">
        <v>41</v>
      </c>
      <c r="E49" s="47"/>
      <c r="F49" s="47"/>
      <c r="G49" s="47"/>
      <c r="H49" s="48">
        <v>7000</v>
      </c>
      <c r="I49" s="48">
        <v>7000</v>
      </c>
      <c r="J49" s="48"/>
    </row>
    <row r="50" spans="1:10" ht="15">
      <c r="A50" s="61"/>
      <c r="B50" s="88"/>
      <c r="C50" s="19">
        <v>4420</v>
      </c>
      <c r="D50" s="6" t="s">
        <v>42</v>
      </c>
      <c r="E50" s="47"/>
      <c r="F50" s="47"/>
      <c r="G50" s="47"/>
      <c r="H50" s="48">
        <v>1500</v>
      </c>
      <c r="I50" s="48">
        <v>1500</v>
      </c>
      <c r="J50" s="48"/>
    </row>
    <row r="51" spans="1:10" ht="15">
      <c r="A51" s="61"/>
      <c r="B51" s="88"/>
      <c r="C51" s="19">
        <v>4430</v>
      </c>
      <c r="D51" s="6" t="s">
        <v>15</v>
      </c>
      <c r="E51" s="47"/>
      <c r="F51" s="47"/>
      <c r="G51" s="47"/>
      <c r="H51" s="48">
        <v>900</v>
      </c>
      <c r="I51" s="48">
        <v>900</v>
      </c>
      <c r="J51" s="48"/>
    </row>
    <row r="52" spans="1:10" ht="15">
      <c r="A52" s="61"/>
      <c r="B52" s="88"/>
      <c r="C52" s="19">
        <v>4440</v>
      </c>
      <c r="D52" s="6" t="s">
        <v>43</v>
      </c>
      <c r="E52" s="47"/>
      <c r="F52" s="47"/>
      <c r="G52" s="47"/>
      <c r="H52" s="48">
        <v>2989</v>
      </c>
      <c r="I52" s="48">
        <v>2989</v>
      </c>
      <c r="J52" s="48"/>
    </row>
    <row r="53" spans="1:10" ht="15">
      <c r="A53" s="61"/>
      <c r="B53" s="88"/>
      <c r="C53" s="19">
        <v>4480</v>
      </c>
      <c r="D53" s="6" t="s">
        <v>44</v>
      </c>
      <c r="E53" s="47"/>
      <c r="F53" s="47"/>
      <c r="G53" s="47"/>
      <c r="H53" s="48">
        <v>50</v>
      </c>
      <c r="I53" s="48">
        <v>50</v>
      </c>
      <c r="J53" s="48"/>
    </row>
    <row r="54" spans="1:10" ht="15">
      <c r="A54" s="61"/>
      <c r="B54" s="88"/>
      <c r="C54" s="19">
        <v>4610</v>
      </c>
      <c r="D54" s="6" t="s">
        <v>63</v>
      </c>
      <c r="E54" s="47"/>
      <c r="F54" s="47"/>
      <c r="G54" s="47"/>
      <c r="H54" s="48">
        <v>25000</v>
      </c>
      <c r="I54" s="48">
        <v>25000</v>
      </c>
      <c r="J54" s="48"/>
    </row>
    <row r="55" spans="1:10" ht="15">
      <c r="A55" s="61"/>
      <c r="B55" s="88"/>
      <c r="C55" s="71">
        <v>4700</v>
      </c>
      <c r="D55" s="53" t="s">
        <v>46</v>
      </c>
      <c r="E55" s="47"/>
      <c r="F55" s="47"/>
      <c r="G55" s="47"/>
      <c r="H55" s="48">
        <v>2000</v>
      </c>
      <c r="I55" s="48">
        <v>2000</v>
      </c>
      <c r="J55" s="48"/>
    </row>
    <row r="56" spans="1:10" ht="15.75">
      <c r="A56" s="64"/>
      <c r="B56" s="90"/>
      <c r="C56" s="84">
        <v>6060</v>
      </c>
      <c r="D56" s="7" t="s">
        <v>16</v>
      </c>
      <c r="E56" s="47"/>
      <c r="F56" s="47"/>
      <c r="G56" s="47"/>
      <c r="H56" s="48"/>
      <c r="I56" s="48"/>
      <c r="J56" s="48">
        <v>2100</v>
      </c>
    </row>
    <row r="57" spans="1:10">
      <c r="A57" s="120" t="s">
        <v>7</v>
      </c>
      <c r="B57" s="121"/>
      <c r="C57" s="121"/>
      <c r="D57" s="122"/>
      <c r="E57" s="37">
        <f t="shared" ref="E57:J57" si="5">E35+E32+E28+E11</f>
        <v>770575</v>
      </c>
      <c r="F57" s="37">
        <f t="shared" si="5"/>
        <v>770575</v>
      </c>
      <c r="G57" s="37">
        <f t="shared" si="5"/>
        <v>0</v>
      </c>
      <c r="H57" s="37">
        <f t="shared" si="5"/>
        <v>168475</v>
      </c>
      <c r="I57" s="37">
        <f t="shared" si="5"/>
        <v>168475</v>
      </c>
      <c r="J57" s="37">
        <f t="shared" si="5"/>
        <v>2100</v>
      </c>
    </row>
  </sheetData>
  <mergeCells count="12">
    <mergeCell ref="A57:D57"/>
    <mergeCell ref="A5:J5"/>
    <mergeCell ref="E7:G7"/>
    <mergeCell ref="H7:J7"/>
    <mergeCell ref="A7:A9"/>
    <mergeCell ref="B7:B9"/>
    <mergeCell ref="C7:C9"/>
    <mergeCell ref="D7:D9"/>
    <mergeCell ref="E8:E9"/>
    <mergeCell ref="F8:G8"/>
    <mergeCell ref="H8:H9"/>
    <mergeCell ref="I8:J8"/>
  </mergeCells>
  <printOptions horizontalCentered="1" verticalCentered="1"/>
  <pageMargins left="0.51181102362204722" right="0.51181102362204722" top="0.74803149606299213" bottom="0.55118110236220474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załącznik 1</vt:lpstr>
      <vt:lpstr>załącznik 2</vt:lpstr>
      <vt:lpstr>'załącznik 1'!Obszar_wydruku</vt:lpstr>
      <vt:lpstr>'załącznik 2'!Obszar_wydruku</vt:lpstr>
      <vt:lpstr>'załącznik 2'!Tytuły_wydruku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Łukasz Malaga</cp:lastModifiedBy>
  <cp:lastPrinted>2014-11-17T13:50:16Z</cp:lastPrinted>
  <dcterms:created xsi:type="dcterms:W3CDTF">2012-10-12T08:45:10Z</dcterms:created>
  <dcterms:modified xsi:type="dcterms:W3CDTF">2015-06-02T20:11:19Z</dcterms:modified>
</cp:coreProperties>
</file>